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18\oct-dic2018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  <definedName name="hidden1">[1]hidden1!$A$1:$A$5</definedName>
    <definedName name="hidden3">[1]hidden3!$A$1:$A$4</definedName>
    <definedName name="hidden5">[1]hidden5!$A$1:$A$2</definedName>
  </definedNames>
  <calcPr calcId="152511"/>
</workbook>
</file>

<file path=xl/calcChain.xml><?xml version="1.0" encoding="utf-8"?>
<calcChain xmlns="http://schemas.openxmlformats.org/spreadsheetml/2006/main">
  <c r="AH10" i="1" l="1"/>
  <c r="AI9" i="1"/>
  <c r="AI11" i="1"/>
  <c r="AI12" i="1"/>
  <c r="AI13" i="1"/>
  <c r="AI15" i="1"/>
  <c r="AI16" i="1"/>
  <c r="AI17" i="1"/>
  <c r="AI19" i="1"/>
  <c r="AI20" i="1"/>
  <c r="AI21" i="1"/>
  <c r="AI23" i="1"/>
  <c r="AI24" i="1"/>
  <c r="AI25" i="1"/>
  <c r="AI27" i="1"/>
  <c r="AI28" i="1"/>
  <c r="AI29" i="1"/>
  <c r="AI31" i="1"/>
  <c r="AI32" i="1"/>
  <c r="AI33" i="1"/>
  <c r="AI35" i="1"/>
  <c r="AI36" i="1"/>
  <c r="AI8" i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I34" i="1" l="1"/>
  <c r="AI30" i="1"/>
  <c r="AI26" i="1"/>
  <c r="AI22" i="1"/>
  <c r="AI18" i="1"/>
  <c r="AI14" i="1"/>
  <c r="AI10" i="1"/>
  <c r="AB32" i="1"/>
  <c r="AB30" i="1"/>
  <c r="AB29" i="1"/>
  <c r="AB28" i="1"/>
  <c r="AB27" i="1"/>
  <c r="AB26" i="1"/>
  <c r="AB25" i="1"/>
  <c r="AB24" i="1"/>
  <c r="AB23" i="1"/>
  <c r="AB22" i="1"/>
  <c r="AB20" i="1"/>
  <c r="AB18" i="1"/>
  <c r="AB17" i="1"/>
  <c r="AB16" i="1"/>
  <c r="AB15" i="1"/>
  <c r="AB14" i="1"/>
  <c r="AB13" i="1"/>
  <c r="AB12" i="1"/>
  <c r="AB11" i="1"/>
  <c r="AB10" i="1"/>
  <c r="AB8" i="1"/>
</calcChain>
</file>

<file path=xl/sharedStrings.xml><?xml version="1.0" encoding="utf-8"?>
<sst xmlns="http://schemas.openxmlformats.org/spreadsheetml/2006/main" count="1202" uniqueCount="392">
  <si>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</si>
  <si>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</si>
  <si>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</si>
  <si>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</si>
  <si>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</si>
  <si>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</si>
  <si>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</si>
  <si>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</si>
  <si>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</si>
  <si>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</si>
  <si>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</si>
  <si>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</si>
  <si>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</si>
  <si>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</si>
  <si>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</si>
  <si>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</si>
  <si>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</si>
  <si>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</si>
  <si>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</si>
  <si>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</si>
  <si>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</si>
  <si>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</si>
  <si>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</si>
  <si>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</si>
  <si>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</si>
  <si>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</si>
  <si>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</si>
  <si>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</si>
  <si>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</si>
  <si>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</si>
  <si>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</si>
  <si>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</si>
  <si>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</si>
  <si>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</si>
  <si>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</si>
  <si>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</si>
  <si>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</si>
  <si>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</si>
  <si>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</si>
  <si>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</si>
  <si>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</si>
  <si>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</si>
  <si>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</si>
  <si>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</si>
  <si>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</si>
  <si>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</si>
  <si>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</si>
  <si>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</si>
  <si>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</si>
  <si>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</si>
  <si>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</si>
  <si>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</si>
  <si>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</si>
  <si>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</si>
  <si>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</si>
  <si>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</si>
  <si>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</si>
  <si>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</si>
  <si>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</si>
  <si>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</si>
  <si>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</si>
  <si>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</si>
  <si>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</si>
  <si>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</si>
  <si>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</si>
  <si>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</si>
  <si>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</si>
  <si>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</si>
  <si>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</si>
  <si>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</si>
  <si>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</si>
  <si>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</si>
  <si>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</si>
  <si>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</si>
  <si>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</si>
  <si>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</si>
  <si>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</si>
  <si>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</si>
  <si>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</si>
  <si>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</si>
  <si>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</si>
  <si>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</si>
  <si>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</si>
  <si>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</si>
  <si>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</si>
  <si>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</si>
  <si>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</si>
  <si>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</si>
  <si>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</si>
  <si>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</si>
  <si>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</si>
  <si>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</si>
  <si>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</si>
  <si>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</si>
  <si>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</si>
  <si>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</si>
  <si>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</si>
  <si>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</si>
  <si>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</si>
  <si>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</si>
  <si>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</si>
  <si>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</si>
  <si>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</si>
  <si>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</si>
  <si>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</si>
  <si>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</si>
  <si>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</si>
  <si>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</si>
  <si>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</si>
  <si>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</si>
  <si>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</si>
  <si>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</si>
  <si>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</si>
  <si>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</si>
  <si>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</si>
  <si>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</si>
  <si>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</si>
  <si>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</si>
  <si>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</si>
  <si>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</si>
  <si>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</si>
  <si>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</si>
  <si>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</si>
  <si>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</si>
  <si>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</si>
  <si>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</si>
  <si>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</si>
  <si>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</si>
  <si>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</si>
  <si>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</si>
  <si>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</si>
  <si>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</si>
  <si>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</si>
  <si>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</si>
  <si>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</si>
  <si>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</si>
  <si>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</si>
  <si>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</si>
  <si>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</si>
  <si>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</si>
  <si>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</si>
  <si>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</si>
  <si>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</si>
  <si>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</si>
  <si>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</si>
  <si>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</si>
  <si>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</si>
  <si>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</si>
  <si>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</si>
  <si>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</si>
  <si>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ESTATALES</t>
  </si>
  <si>
    <t>TRANSFERENCIA BANCARIA</t>
  </si>
  <si>
    <t>OPM-SFR/2018-108</t>
  </si>
  <si>
    <t>OPM-SFR/2018-109</t>
  </si>
  <si>
    <t>OPM-SFR/2018-110</t>
  </si>
  <si>
    <t>OPM-SFR/2018-111</t>
  </si>
  <si>
    <t>OPM-SFR/2018-112</t>
  </si>
  <si>
    <t>OPM-SFR/2018-113</t>
  </si>
  <si>
    <t>OPM-SFR/2018-114</t>
  </si>
  <si>
    <t>OPM-SFR/2018-115</t>
  </si>
  <si>
    <t>OPM-SFR/2018-116</t>
  </si>
  <si>
    <t>OPM-SFR/2018-117</t>
  </si>
  <si>
    <t>OPM-SFR/2018-118</t>
  </si>
  <si>
    <t>OPM-SFR/2018-119</t>
  </si>
  <si>
    <t>OPM-SFR/2018-120</t>
  </si>
  <si>
    <t>OPM-SFR/2018-121</t>
  </si>
  <si>
    <t>OPM-SFR/2018-122</t>
  </si>
  <si>
    <t>OPM-SFR/2018-123</t>
  </si>
  <si>
    <t>OPM-SFR/2018-124</t>
  </si>
  <si>
    <t>OPM-SFR/2018-125</t>
  </si>
  <si>
    <t>OPM-SFR/2018-126</t>
  </si>
  <si>
    <t>OPM-SFR/2018-127</t>
  </si>
  <si>
    <t>OPM-SFR/2018-128</t>
  </si>
  <si>
    <t>OPM-SFR/2018-129</t>
  </si>
  <si>
    <t>OPM-SFR/2018-130</t>
  </si>
  <si>
    <t>OPM-SFR/2018-131</t>
  </si>
  <si>
    <t>OPM-SFR/2018-132</t>
  </si>
  <si>
    <t>OPM-SFR/2018-133</t>
  </si>
  <si>
    <t>OPM-SFR/2018-134</t>
  </si>
  <si>
    <t>OPM-SFR/2018-135</t>
  </si>
  <si>
    <t>OPM-SFR/2018-136</t>
  </si>
  <si>
    <t>na</t>
  </si>
  <si>
    <t xml:space="preserve">REHABILITACION DE AGUA POTABLE EN LA CALLE CAMINO REAL </t>
  </si>
  <si>
    <t>IMAGEN URBANA DE LA COLONIA INFONAVIT DE SAN FRANCISCO 2DA ETAPA</t>
  </si>
  <si>
    <t>PAVIMENTACION DE LA CALLE HACIENDA DE LAS FLORES EN SAN FRANCISCO DEL RINCON, GTO.</t>
  </si>
  <si>
    <t>PAVIMENTACION DE CALLE CAMINO A EX HACIENDA 1RA. ETAPA</t>
  </si>
  <si>
    <t>PAVIMENTACION DE CALLE FEDERICO MEDRANO TRAMO MARIANO TALAVERA A PAVIMENTO EXISTENTE</t>
  </si>
  <si>
    <t xml:space="preserve">CONSTRUCCION DE TECHO DE CONCRETO LIGERO DE 18 CMS. DE ESPESOR A BASE DE VIGUETA PRETENSADA Y BOVEDILLA DE POLIESTIRENO EN VARIAS LOCALIDADES </t>
  </si>
  <si>
    <t xml:space="preserve">SUMINISTRO Y COLOCACION DE CAUCHO EN ESPACIOS PUBLICOS </t>
  </si>
  <si>
    <t>ALUMBRADO PUBLICO COLONIA SANTA MARIA  (PRIMERA ETAPA)</t>
  </si>
  <si>
    <t>COLOCACIÓN DE MALLA DE ACERO EN EL ALBERGUE COMUNITARIO BENITO JUÁREZ</t>
  </si>
  <si>
    <t>REMODELACIÓN DE MÓDULO INTERIOR DE SANITARIOS EN EL MERCADO MUNICIPAL</t>
  </si>
  <si>
    <t>AMPLIACIÓN DE RED DE AGUA POTABLE EN LA LOCALIDAD LOMA DE LA BUFANDA</t>
  </si>
  <si>
    <r>
      <t xml:space="preserve"> </t>
    </r>
    <r>
      <rPr>
        <sz val="9"/>
        <color indexed="8"/>
        <rFont val="Calibri"/>
        <family val="2"/>
        <scheme val="minor"/>
      </rPr>
      <t>SUMINISTRO E INSTALACIÓN DE 100 CALENTADORES SOLARES EN VARIAS LOCALIDADES</t>
    </r>
  </si>
  <si>
    <t>REHABILITACIÓN DE TANQUE ELEVADO EN LA COMUNIDAD DE EL JARALILLO</t>
  </si>
  <si>
    <t>REHABILITACIÓN DE TANQUE ELEVADO EN LA COMUNIDAD DE EL SALTO DE ABAJO</t>
  </si>
  <si>
    <t>ALUMBRADO PÚBLICO EN EL BLVD. EMILIANO ZAPATA 1ERA. ETAPA</t>
  </si>
  <si>
    <t>CONSTRUCCIÓN DE 240 GAVETAS EN PANTEÓN SAN FRANCISCO</t>
  </si>
  <si>
    <t>PAVIMENTACIÓN DE LA CALLE VALLE AZUL (ENTRE BLVD. JUVENTINO ROSAS Y CALLE COMONFORT)</t>
  </si>
  <si>
    <t>PAVIMENTACIÓN DE LA CALLE CRISANTEMOS (ENTRE BLVD. DEL VALLE Y CALLE VALLE AZUL)</t>
  </si>
  <si>
    <t>PAVIMENTACIÓN DE LA CALLE VALLE VIOLETA (ENTRE BLVD. DEL VALLE Y CALLE VALLE AZUL)</t>
  </si>
  <si>
    <r>
      <t>COLECTOR PLUVIAL EXHACIENDA 3RA ETAPA</t>
    </r>
    <r>
      <rPr>
        <sz val="9"/>
        <color indexed="8"/>
        <rFont val="Calibri"/>
        <family val="2"/>
        <scheme val="minor"/>
      </rPr>
      <t>.</t>
    </r>
  </si>
  <si>
    <t>PAVIMENTACIÓN DE LA CALLE MONTERREY (ENTRE CAMINO VIEJO Y BLVD. JUVENTINO ROSAS)</t>
  </si>
  <si>
    <t>PAVIMENTACIÓN DE LA CALLE CERRADA MARTÍNEZ GUZMÁN Y/O MOCTEZUMA</t>
  </si>
  <si>
    <t>PAVIMENTACIÓN DEL ANDADOR OBREGÓN</t>
  </si>
  <si>
    <t>GESTIÓN DE TRÁMITE DE EXCEPCIÓN DE MIA PARA 6 CAMINOS RURALES</t>
  </si>
  <si>
    <t>DRENAJE SANITARIO EN LA CALLE PROLONGACIÓN GUANAJUATO DE LA COLONIA NUEVA SANTA MARÍA</t>
  </si>
  <si>
    <t>ELABORACIÓN DE 42 FICHAS DE AFECTACIÓN A PREDIOS EN VARIOS CAMINOS RURALES</t>
  </si>
  <si>
    <t>ELABORACIÓN DE 20 ESTUDIOS DE MECÁNICA DE SUELOS PARA DISEÑO DE PAVIMENTOS</t>
  </si>
  <si>
    <t>ALUMBRADO PÚBLICO DE LA CALLE ANTIGUO CAMINO A LA EXHACIENDA 1ER. ETAPA</t>
  </si>
  <si>
    <t>ALUMBRADO PÚBLICO EN LA CALLE CAMINO REAL (ENTRE CALLE DEL BARRIO Y CALLE MADRIZ) EN LA COLONIA PREDIO RÍO SANTIAGO</t>
  </si>
  <si>
    <t>ING. JOSE DE JESUS</t>
  </si>
  <si>
    <t>J. JESUS</t>
  </si>
  <si>
    <t xml:space="preserve">FELIPE </t>
  </si>
  <si>
    <t>JESUS ENRIQUE</t>
  </si>
  <si>
    <t>RAYMUNDO</t>
  </si>
  <si>
    <t>JUAN FAUSTINO</t>
  </si>
  <si>
    <t>JESÚS ENRIQUE</t>
  </si>
  <si>
    <t>MARCO ANTONIO</t>
  </si>
  <si>
    <t xml:space="preserve">SALDAÑA </t>
  </si>
  <si>
    <t>SALDAÑA</t>
  </si>
  <si>
    <t>CERRILLO</t>
  </si>
  <si>
    <t xml:space="preserve">BECERRA </t>
  </si>
  <si>
    <t xml:space="preserve"> REYNOSO </t>
  </si>
  <si>
    <t xml:space="preserve">VELÁZQUEZ </t>
  </si>
  <si>
    <t xml:space="preserve">ORTIZ </t>
  </si>
  <si>
    <t>ORTIZ</t>
  </si>
  <si>
    <t xml:space="preserve"> REYNOSO</t>
  </si>
  <si>
    <t xml:space="preserve">MURILLO </t>
  </si>
  <si>
    <t xml:space="preserve">SANCHEZ </t>
  </si>
  <si>
    <t xml:space="preserve"> RAMOS </t>
  </si>
  <si>
    <t xml:space="preserve">GONZALEZ </t>
  </si>
  <si>
    <t>BOLAÑOS</t>
  </si>
  <si>
    <t>DÍAZ</t>
  </si>
  <si>
    <t>MAGAÑA</t>
  </si>
  <si>
    <t xml:space="preserve"> BOLAÑOS</t>
  </si>
  <si>
    <t>CHÁVEZ</t>
  </si>
  <si>
    <t>CHAVEZ</t>
  </si>
  <si>
    <t xml:space="preserve">GRUPO RYXSHEM, S.A. DE C.V. </t>
  </si>
  <si>
    <t xml:space="preserve">CONSTRUCTORA AGDILE, S.A. DE C.V. </t>
  </si>
  <si>
    <t>GRUPO CONSTRUCTOR ARCHITETTI, S. DE R.L. DE C.V.</t>
  </si>
  <si>
    <t>GRUPO CONSTRUCTOR GAHERO, S.A. DE C.V.</t>
  </si>
  <si>
    <t>LABORATORIO DE ARQUITECTURA METROPOLITANA</t>
  </si>
  <si>
    <t>GRUPO CONSTRUCTOR INFINITY DEL BAJIO, S.A. DE C.V.</t>
  </si>
  <si>
    <t>GESTIONES AMBIENTALES DEL CENTRO, S.A. DE C.V.</t>
  </si>
  <si>
    <t>CONSTRUCCIONES, ASFALTOS Y TERRACERÍAS, S.A. DE C.V.</t>
  </si>
  <si>
    <t>URBANIZACIONES Y CONSTRUCCIONES RODIE, S.A. DE C.V.</t>
  </si>
  <si>
    <t>CONSTRUCCIONES Y PROYECTOS GAVIC, S.A. DE C.V.</t>
  </si>
  <si>
    <t>GRY110126KTA</t>
  </si>
  <si>
    <t>CAG110527EP4</t>
  </si>
  <si>
    <t>GCA1309021Y5</t>
  </si>
  <si>
    <t>GCG0906108H8</t>
  </si>
  <si>
    <t>LAM111219S64</t>
  </si>
  <si>
    <t>GCI080426692</t>
  </si>
  <si>
    <t>NA</t>
  </si>
  <si>
    <t>GAC130515TVA</t>
  </si>
  <si>
    <t>CAT0101121IA</t>
  </si>
  <si>
    <t>PCE9405101FA9</t>
  </si>
  <si>
    <t>CPG000308TZ4</t>
  </si>
  <si>
    <t>DIRECCION DE OBRAS PUBLICAS</t>
  </si>
  <si>
    <t>MN</t>
  </si>
  <si>
    <t xml:space="preserve"> SUMINISTRO E INSTALACIÓN DE 100 CALENTADORES SOLARES EN VARIAS LOCALIDADES</t>
  </si>
  <si>
    <t>COLECTOR PLUVIAL EXHACIENDA 3RA ETAPA.</t>
  </si>
  <si>
    <t>http://www.sanfrancisco.gob.mx/transparencia/archivos/2018/04/201810120880002701.PDF</t>
  </si>
  <si>
    <t>http://www.sanfrancisco.gob.mx/transparencia/archivos/2018/04/201810120880002703.PDF</t>
  </si>
  <si>
    <t>http://www.sanfrancisco.gob.mx/transparencia/archivos/2018/04/201810120880002707.PDF</t>
  </si>
  <si>
    <t>http://www.sanfrancisco.gob.mx/transparencia/archivos/2018/04/201810120880002710.PDF</t>
  </si>
  <si>
    <t>http://www.sanfrancisco.gob.mx/transparencia/archivos/2018/04/201810120880002713.PDF</t>
  </si>
  <si>
    <t>http://www.sanfrancisco.gob.mx/transparencia/archivos/2018/04/201810120880002717.PDF</t>
  </si>
  <si>
    <t>http://www.sanfrancisco.gob.mx/transparencia/archivos/2018/04/201810120880002720.PDF</t>
  </si>
  <si>
    <t>http://www.sanfrancisco.gob.mx/transparencia/archivos/2018/04/201810120880002723.PDF</t>
  </si>
  <si>
    <t>http://www.sanfrancisco.gob.mx/transparencia/archivos/2018/04/201810120880002727.PDF</t>
  </si>
  <si>
    <t>http://www.sanfrancisco.gob.mx/transparencia/archivos/2018/04/201810120880002730.PDF</t>
  </si>
  <si>
    <t>http://www.sanfrancisco.gob.mx/transparencia/archivos/2018/04/201810120880002733.PDF</t>
  </si>
  <si>
    <t>http://www.sanfrancisco.gob.mx/transparencia/archivos/2018/04/201810120880002736.PDF</t>
  </si>
  <si>
    <t>http://www.sanfrancisco.gob.mx/transparencia/archivos/2018/04/201810120880002739.PDF</t>
  </si>
  <si>
    <t>http://www.sanfrancisco.gob.mx/transparencia/archivos/2018/04/201810120880002742.PDF</t>
  </si>
  <si>
    <t>http://www.sanfrancisco.gob.mx/transparencia/archivos/2018/04/201810120880002747.PDF</t>
  </si>
  <si>
    <t>http://www.sanfrancisco.gob.mx/transparencia/archivos/2018/04/201810120880002751.PDF</t>
  </si>
  <si>
    <t>http://www.sanfrancisco.gob.mx/transparencia/archivos/2018/04/201810120880002755.PDF</t>
  </si>
  <si>
    <t>http://www.sanfrancisco.gob.mx/transparencia/archivos/2018/04/201810120880002759.PDF</t>
  </si>
  <si>
    <t>http://www.sanfrancisco.gob.mx/transparencia/archivos/2018/04/201810120880002763.PDF</t>
  </si>
  <si>
    <t>http://www.sanfrancisco.gob.mx/transparencia/archivos/2018/04/201810120880002767.PDF</t>
  </si>
  <si>
    <t>http://www.sanfrancisco.gob.mx/transparencia/archivos/2018/04/201810120880002769.PDF</t>
  </si>
  <si>
    <t>http://www.sanfrancisco.gob.mx/transparencia/archivos/2018/04/201810120880002773.PDF</t>
  </si>
  <si>
    <t>http://www.sanfrancisco.gob.mx/transparencia/archivos/2018/04/201810120880002777.PDF</t>
  </si>
  <si>
    <t>http://www.sanfrancisco.gob.mx/transparencia/archivos/2018/04/201810120880002780.PDF</t>
  </si>
  <si>
    <t>http://www.sanfrancisco.gob.mx/transparencia/archivos/2018/04/201810120880002784.PDF</t>
  </si>
  <si>
    <t>http://www.sanfrancisco.gob.mx/transparencia/archivos/2018/04/201810120880002787.PDF</t>
  </si>
  <si>
    <t>http://www.sanfrancisco.gob.mx/transparencia/archivos/2018/04/201810120880002790.PDF</t>
  </si>
  <si>
    <t>http://www.sanfrancisco.gob.mx/transparencia/archivos/2018/04/201810120880002793.PDF</t>
  </si>
  <si>
    <t>http://www.sanfrancisco.gob.mx/transparencia/archivos/2018/04/201810120880002796.PDF</t>
  </si>
  <si>
    <t>FEDERALES</t>
  </si>
  <si>
    <t>RECURSO MUNICIPAL RAMO 33 FAISM 2018</t>
  </si>
  <si>
    <t>CONVENIO DE TRANSFERENCIA DE RECURSOS 21 DE SEPTIEMBRE 2018</t>
  </si>
  <si>
    <t>RECURSOS ESTATALES Y RECURSOS PART.FED. 2018</t>
  </si>
  <si>
    <t>RECURSO ESTATAL PIDH    CUENTA PUBLICA 2018</t>
  </si>
  <si>
    <t>CUENTA PUBLICA 2018</t>
  </si>
  <si>
    <t>RECURSOS FEDERALES</t>
  </si>
  <si>
    <t>RECURSOS MUNICIPALES DE CUENTA PÚBLICA 2018</t>
  </si>
  <si>
    <t>RECURSO MUNICIPAL RAMO 33 FAISM 2017</t>
  </si>
  <si>
    <t>RECURSO MUNICIPAL RAMO 33 FAISM 2018, PART. FED.</t>
  </si>
  <si>
    <t>RECURSO MUNICIPAL RAMO 33 FORTAMUN 2018 Y CUENTA PÚBLICA 2018</t>
  </si>
  <si>
    <t>RECURSO MUNICIPAL RAMO 33 FORTAMUN  2018, 2017 Y CUENTA PÚBLICA 2018</t>
  </si>
  <si>
    <t>RECURSO MUNICIPAL RAMO 33 FORTAMUN  2018, Y CUENTA PÚBLICA 2018</t>
  </si>
  <si>
    <t>RECURSO MUNICIPAL RAMO 33 FAISM 2018 Y 2017</t>
  </si>
  <si>
    <t>RECURSO MUNICIPAL  CUENTA PÚBLICA 2018</t>
  </si>
  <si>
    <t>RECURSOS MUNICIPALES, CUENTA PÚBLICA 2018</t>
  </si>
  <si>
    <t>RECURSO MUNICIPAL RAMO 33 FAISM 2018 Y FAISM 2017</t>
  </si>
  <si>
    <t xml:space="preserve">RECURSO MUNICIPAL RAMO 33 FAISM 2018 </t>
  </si>
  <si>
    <t>MUNICIPAL</t>
  </si>
  <si>
    <t>RECURSO FEDERAL</t>
  </si>
  <si>
    <t>http://www.sanfrancisco.gob.mx/transparencia/archivos/2018/04/201810120880002702.PDF</t>
  </si>
  <si>
    <t>http://www.sanfrancisco.gob.mx/transparencia/archivos/2018/04/201810120880002724.PDF</t>
  </si>
  <si>
    <t>http://www.sanfrancisco.gob.mx/transparencia/archivos/2018/04/201810120880002764.PDF</t>
  </si>
  <si>
    <t>OPM-SFR/2018-108-01</t>
  </si>
  <si>
    <t>MODIFICAR EL MONTO CONTRATADO,</t>
  </si>
  <si>
    <t>EFECTUAR LA LIQUIDACIÓN Y CIERRE ADMINISTRATIVO DEL CONTRATO</t>
  </si>
  <si>
    <t>OPM-SFR/2018-116-01</t>
  </si>
  <si>
    <t>OPM-SFR/2018-127-01</t>
  </si>
  <si>
    <t>VIGÉSIMA.- DEL CONTROL Y VIGILANCIA.- AMBAS PARTES ACUERDAN QUE “EL CONTRATANTE” O EL SUPERVISOR POR ÉL DESIGNADO, TENDRÁ FACULTADES EXPRESAS PARA CONTROLAR, VIGILAR Y SUPERVISAR EN TODO TIEMPO LOS SERVICIOS, ASÍ COMO LA CALIDAD Y DEMÁS OBLIGACIONES CONTRAÍDAS POR “EL CONTRATISTA” COMUNICANDO A EL MISMO, POR ESCRITO, LAS INSTRUCCIONES PERTINENTES EN SU CASO, A EFECTO DE QUE SE AJUSTE A LAS ESPECIFICACIONES Y A LOS TÉRMINOS DE REFERENCIA.</t>
  </si>
  <si>
    <t>http://www.sanfrancisco.gob.mx/transparencia/archivos/2018/04/201810120880002706.PDF</t>
  </si>
  <si>
    <t>http://www.sanfrancisco.gob.mx/transparencia/archivos/2018/04/201810120880002708.PDF</t>
  </si>
  <si>
    <t>http://www.sanfrancisco.gob.mx/transparencia/archivos/2018/04/201810120880002709.PDF</t>
  </si>
  <si>
    <t>http://www.sanfrancisco.gob.mx/transparencia/archivos/2018/04/201810120880002712.PDF</t>
  </si>
  <si>
    <t>http://www.sanfrancisco.gob.mx/transparencia/archivos/2018/04/201810120880002711.PDF</t>
  </si>
  <si>
    <t>http://www.sanfrancisco.gob.mx/transparencia/archivos/2018/04/201810120880002721.pdf</t>
  </si>
  <si>
    <t>http://www.sanfrancisco.gob.mx/transparencia/archivos/2018/04/201810120880002722.pdf</t>
  </si>
  <si>
    <t>http://www.sanfrancisco.gob.mx/transparencia/archivos/2018/04/201810120880002725.PDF</t>
  </si>
  <si>
    <t>http://www.sanfrancisco.gob.mx/transparencia/archivos/2018/04/201810120880002726.pdf</t>
  </si>
  <si>
    <t>CAMINO REAL</t>
  </si>
  <si>
    <t>ANDADOR OBREGÓN</t>
  </si>
  <si>
    <t xml:space="preserve"> COLONIA INFONAVIT DE SAN FRANCISCO </t>
  </si>
  <si>
    <t>CALLE HACIENDA DE LAS FLORES EN SAN FRANCISCO DEL RINCON, GTO.</t>
  </si>
  <si>
    <t>CALLE CAMINO A EX HACIENDA</t>
  </si>
  <si>
    <t>CALLE FEDERICO MEDRANO TRAMO MARIANO TALAVERA</t>
  </si>
  <si>
    <t>SAN FRANCISCO DEL RINCON</t>
  </si>
  <si>
    <t>COLONIA SANTA MARIA</t>
  </si>
  <si>
    <t xml:space="preserve"> LOMA DE LA BUFANDA</t>
  </si>
  <si>
    <t>COMUNIDAD DE EL JARALILLO</t>
  </si>
  <si>
    <t>EL SALTO DE ABAJO</t>
  </si>
  <si>
    <t>BLVD. EMILIANO ZAPATA</t>
  </si>
  <si>
    <t>CALLE VALLE AZUL (ENTRE BLVD. JUVENTINO ROSAS Y CALLE COMONFORT)</t>
  </si>
  <si>
    <t>CALLE CRISANTEMOS (ENTRE BLVD. DEL VALLE Y CALLE VALLE AZUL)</t>
  </si>
  <si>
    <t>CALLE VALLE VIOLETA (ENTRE BLVD. DEL VALLE Y CALLE VALLE AZUL)</t>
  </si>
  <si>
    <t xml:space="preserve"> EXHACIENDA 3RA ETAPA.</t>
  </si>
  <si>
    <t>CALLE MONTERREY (ENTRE CAMINO VIEJO Y BLVD. JUVENTINO ROSAS)</t>
  </si>
  <si>
    <t>CALLE CERRADA MARTÍNEZ GUZMÁN Y/O MOCTEZUMA</t>
  </si>
  <si>
    <t>COLONIA NUEVA SANTA MARÍA</t>
  </si>
  <si>
    <t>CAMINO A LA EXHACIENDA</t>
  </si>
  <si>
    <t>COLONIA PREDIO RÍO SANTIAGO</t>
  </si>
  <si>
    <t>http://www.sanfrancisco.gob.mx/transparencia/archivos/2018/04/201810120880002801.pdf</t>
  </si>
  <si>
    <t>ESTATAL</t>
  </si>
  <si>
    <t>ESTATAL Y MUNICIPAL</t>
  </si>
  <si>
    <t>Estatales</t>
  </si>
  <si>
    <t>Municipales</t>
  </si>
  <si>
    <t>Federales</t>
  </si>
  <si>
    <t>ESTATATL</t>
  </si>
  <si>
    <t>CON FUNDAMENTO EN EL ARTÍCULO 73 FRACCIÓN II DE LA LEY DE OBRA PÚBLICA Y SERVICIOS
RELACIÓNADOS CON LA MISMA PARA EL ESTADO Y LOS MUNICIPIOS DE GUANAJUATO.</t>
  </si>
  <si>
    <t>http://www.sanfrancisco.gob.mx/transparencia/archivos/2018/04/201810120880002803.pdf</t>
  </si>
  <si>
    <t>http://www.sanfrancisco.gob.mx/transparencia/archivos/2018/04/201810120880002804.pdf</t>
  </si>
  <si>
    <t>http://www.sanfrancisco.gob.mx/transparencia/archivos/2018/04/201810120880002805.pdf</t>
  </si>
  <si>
    <t>http://www.sanfrancisco.gob.mx/transparencia/archivos/2018/04/201810120880002806.pdf</t>
  </si>
  <si>
    <t>http://www.sanfrancisco.gob.mx/transparencia/archivos/2018/04/201810120880002807.pdf</t>
  </si>
  <si>
    <t>http://www.sanfrancisco.gob.mx/transparencia/archivos/2018/04/201810120880002808.pdf</t>
  </si>
  <si>
    <t>http://www.sanfrancisco.gob.mx/transparencia/archivos/2018/04/201810120880002809.pdf</t>
  </si>
  <si>
    <t>http://www.sanfrancisco.gob.mx/transparencia/archivos/2018/04/201810120880002810.pdf</t>
  </si>
  <si>
    <t>http://www.sanfrancisco.gob.mx/transparencia/archivos/2018/04/201810120880002811.pdf</t>
  </si>
  <si>
    <t>http://www.sanfrancisco.gob.mx/transparencia/archivos/2018/04/201810120880002812.pdf</t>
  </si>
  <si>
    <t>http://www.sanfrancisco.gob.mx/transparencia/archivos/2018/04/201810120880002813.pdf</t>
  </si>
  <si>
    <t>http://www.sanfrancisco.gob.mx/transparencia/archivos/2018/04/201810120880002814.pdf</t>
  </si>
  <si>
    <t>http://www.sanfrancisco.gob.mx/transparencia/archivos/2018/04/201810120880002815.pdf</t>
  </si>
  <si>
    <t>http://www.sanfrancisco.gob.mx/transparencia/archivos/2018/04/201810120880002816.pdf</t>
  </si>
  <si>
    <t>http://www.sanfrancisco.gob.mx/transparencia/archivos/2018/04/201810120880002817.pdf</t>
  </si>
  <si>
    <t>http://www.sanfrancisco.gob.mx/transparencia/archivos/2018/04/201810120880002818.pdf</t>
  </si>
  <si>
    <r>
      <t xml:space="preserve">MODIFICAR LA </t>
    </r>
    <r>
      <rPr>
        <sz val="12"/>
        <color indexed="8"/>
        <rFont val="Calibri"/>
        <family val="2"/>
        <scheme val="minor"/>
      </rPr>
      <t xml:space="preserve">ESTRUCTURA </t>
    </r>
    <r>
      <rPr>
        <sz val="11"/>
        <color indexed="8"/>
        <rFont val="Calibri"/>
        <family val="2"/>
        <scheme val="minor"/>
      </rPr>
      <t>FINANCIERA DE EL COrTMTO</t>
    </r>
  </si>
  <si>
    <t>http://www.sanfrancisco.gob.mx/transparencia/archivos/2018/04/201810120880002834.pdf</t>
  </si>
  <si>
    <t>http://www.sanfrancisco.gob.mx/transparencia/archivos/2018/04/201810120880002835.pdf</t>
  </si>
  <si>
    <t>http://www.sanfrancisco.gob.mx/transparencia/archivos/2018/04/201810120880002836.pdf</t>
  </si>
  <si>
    <t>http://www.sanfrancisco.gob.mx/transparencia/archivos/2018/04/201810120880002837.pdf</t>
  </si>
  <si>
    <t>http://www.sanfrancisco.gob.mx/transparencia/archivos/2018/04/201810120880002838.pdf</t>
  </si>
  <si>
    <t>http://www.sanfrancisco.gob.mx/transparencia/archivos/2018/04/201810120880002839.pdf</t>
  </si>
  <si>
    <t>http://www.sanfrancisco.gob.mx/transparencia/archivos/2018/04/201810120880002840.pdf</t>
  </si>
  <si>
    <t>http://www.sanfrancisco.gob.mx/transparencia/archivos/2018/04/201810120880002841.pdf</t>
  </si>
  <si>
    <t>http://www.sanfrancisco.gob.mx/transparencia/archivos/2018/04/201810120880002842.pdf</t>
  </si>
  <si>
    <t>http://www.sanfrancisco.gob.mx/transparencia/archivos/2018/04/201810120880002846.pdf</t>
  </si>
  <si>
    <t>http://www.sanfrancisco.gob.mx/transparencia/archivos/2018/04/201810120880002847.pdf</t>
  </si>
  <si>
    <t>http://www.sanfrancisco.gob.mx/transparencia/na2814.pdf</t>
  </si>
  <si>
    <t>http://www.sanfrancisco.gob.mx/transparencia/archivos/2018/04/201810120880002851.pdf</t>
  </si>
  <si>
    <t>http://www.sanfrancisco.gob.mx/transparencia/ns</t>
  </si>
  <si>
    <t>http://www.sanfrancisco.gob.mx/transparencia/na</t>
  </si>
  <si>
    <t>http://www.sanfrancisco.gob.mx/transparencia/archivos/na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</si>
</sst>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[$$-80A]#,##0.00;[Red]&quot;-&quot;[$$-80A]#,##0.00"/>
    <numFmt numFmtId="169" formatCode="#,##0.00_ ;\-#,##0.00\ "/>
  </numFmts>
  <fonts count="2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Arial"/>
      <family val="2"/>
    </font>
    <font>
      <b/>
      <sz val="9"/>
      <color rgb="FF000000"/>
      <name val="Tahoma"/>
      <family val="2"/>
    </font>
    <font>
      <sz val="8"/>
      <color theme="1"/>
      <name val="Arial"/>
      <family val="2"/>
    </font>
    <font>
      <sz val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9" fillId="0" borderId="1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49" fontId="7" fillId="0" borderId="7" xfId="0" applyNumberFormat="1" applyFont="1" applyFill="1" applyBorder="1"/>
    <xf numFmtId="49" fontId="7" fillId="0" borderId="8" xfId="0" applyNumberFormat="1" applyFont="1" applyFill="1" applyBorder="1"/>
    <xf numFmtId="0" fontId="5" fillId="0" borderId="9" xfId="0" applyFont="1" applyFill="1" applyBorder="1"/>
    <xf numFmtId="0" fontId="10" fillId="0" borderId="10" xfId="0" applyFont="1" applyFill="1" applyBorder="1" applyAlignment="1">
      <alignment horizontal="left" vertical="center"/>
    </xf>
    <xf numFmtId="14" fontId="10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/>
    </xf>
    <xf numFmtId="0" fontId="6" fillId="0" borderId="0" xfId="1"/>
    <xf numFmtId="0" fontId="17" fillId="0" borderId="10" xfId="0" applyFont="1" applyFill="1" applyBorder="1" applyAlignment="1">
      <alignment horizontal="justify" vertical="justify"/>
    </xf>
    <xf numFmtId="0" fontId="5" fillId="0" borderId="11" xfId="0" applyFont="1" applyFill="1" applyBorder="1"/>
    <xf numFmtId="0" fontId="18" fillId="0" borderId="10" xfId="0" applyFont="1" applyFill="1" applyBorder="1" applyAlignment="1" applyProtection="1">
      <alignment wrapText="1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/>
    <xf numFmtId="0" fontId="0" fillId="0" borderId="3" xfId="0" applyFill="1" applyBorder="1" applyProtection="1"/>
    <xf numFmtId="0" fontId="15" fillId="0" borderId="5" xfId="0" applyFont="1" applyFill="1" applyBorder="1" applyAlignment="1">
      <alignment horizontal="justify" vertical="justify"/>
    </xf>
    <xf numFmtId="0" fontId="6" fillId="0" borderId="0" xfId="1" applyFill="1"/>
    <xf numFmtId="0" fontId="5" fillId="0" borderId="0" xfId="0" applyFont="1" applyFill="1"/>
    <xf numFmtId="0" fontId="0" fillId="0" borderId="1" xfId="0" applyFill="1" applyBorder="1" applyProtection="1"/>
    <xf numFmtId="0" fontId="0" fillId="0" borderId="6" xfId="0" applyFill="1" applyBorder="1" applyProtection="1"/>
    <xf numFmtId="0" fontId="15" fillId="0" borderId="6" xfId="0" applyFont="1" applyFill="1" applyBorder="1" applyAlignment="1">
      <alignment horizontal="justify" vertical="justify"/>
    </xf>
    <xf numFmtId="0" fontId="15" fillId="0" borderId="1" xfId="0" applyFont="1" applyFill="1" applyBorder="1" applyAlignment="1">
      <alignment horizontal="justify" vertical="justify"/>
    </xf>
    <xf numFmtId="0" fontId="0" fillId="0" borderId="0" xfId="0" applyFill="1"/>
    <xf numFmtId="0" fontId="16" fillId="0" borderId="1" xfId="0" applyFont="1" applyFill="1" applyBorder="1" applyAlignment="1">
      <alignment wrapText="1"/>
    </xf>
    <xf numFmtId="164" fontId="15" fillId="0" borderId="1" xfId="0" applyNumberFormat="1" applyFont="1" applyFill="1" applyBorder="1" applyAlignment="1">
      <alignment horizontal="justify" vertical="justify"/>
    </xf>
    <xf numFmtId="164" fontId="15" fillId="0" borderId="4" xfId="0" applyNumberFormat="1" applyFont="1" applyFill="1" applyBorder="1" applyAlignment="1">
      <alignment horizontal="justify" vertical="justify"/>
    </xf>
    <xf numFmtId="0" fontId="0" fillId="0" borderId="10" xfId="0" applyBorder="1"/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Font="1"/>
    <xf numFmtId="14" fontId="0" fillId="0" borderId="0" xfId="0" applyNumberFormat="1" applyFont="1"/>
    <xf numFmtId="0" fontId="6" fillId="0" borderId="0" xfId="1" applyFont="1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6" fillId="0" borderId="10" xfId="1" applyFill="1" applyBorder="1" applyAlignment="1">
      <alignment horizontal="justify" vertical="justify"/>
    </xf>
    <xf numFmtId="0" fontId="6" fillId="0" borderId="10" xfId="1" applyFill="1" applyBorder="1" applyAlignment="1">
      <alignment vertical="top" wrapText="1"/>
    </xf>
    <xf numFmtId="169" fontId="9" fillId="0" borderId="10" xfId="2" applyNumberFormat="1" applyFont="1" applyFill="1" applyBorder="1" applyAlignment="1" applyProtection="1">
      <alignment horizontal="left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12/Documents/2018-2021/DEPENDENCIAS/TRANSPARENCIA/oct-dic-2018/ADJUDICACION%20DIRECTAOCT.DIC2018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26644"/>
      <sheetName val="Tabla 126645"/>
      <sheetName val="Tabla 126643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/>
      <sheetData sheetId="3">
        <row r="1">
          <cell r="A1" t="str">
            <v>Municipales</v>
          </cell>
        </row>
        <row r="2">
          <cell r="A2" t="str">
            <v>Federales</v>
          </cell>
        </row>
        <row r="3">
          <cell r="A3" t="str">
            <v>Delegacionales</v>
          </cell>
        </row>
        <row r="4">
          <cell r="A4" t="str">
            <v>Estatales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anfrancisco.gob.mx/transparencia/archivos/2018/04/201810120880002784.PDF" TargetMode="External"/><Relationship Id="rId21" Type="http://schemas.openxmlformats.org/officeDocument/2006/relationships/hyperlink" Target="http://www.sanfrancisco.gob.mx/transparencia/archivos/2018/04/201810120880002767.PDF" TargetMode="External"/><Relationship Id="rId42" Type="http://schemas.openxmlformats.org/officeDocument/2006/relationships/hyperlink" Target="http://www.sanfrancisco.gob.mx/transparencia/archivos/2018/04/201810120880002801.pdf" TargetMode="External"/><Relationship Id="rId47" Type="http://schemas.openxmlformats.org/officeDocument/2006/relationships/hyperlink" Target="http://www.sanfrancisco.gob.mx/transparencia/archivos/2018/04/201810120880002801.pdf" TargetMode="External"/><Relationship Id="rId63" Type="http://schemas.openxmlformats.org/officeDocument/2006/relationships/hyperlink" Target="http://www.sanfrancisco.gob.mx/transparencia/ns" TargetMode="External"/><Relationship Id="rId68" Type="http://schemas.openxmlformats.org/officeDocument/2006/relationships/hyperlink" Target="http://www.sanfrancisco.gob.mx/transparencia/ns" TargetMode="External"/><Relationship Id="rId84" Type="http://schemas.openxmlformats.org/officeDocument/2006/relationships/hyperlink" Target="http://www.sanfrancisco.gob.mx/transparencia/ns" TargetMode="External"/><Relationship Id="rId89" Type="http://schemas.openxmlformats.org/officeDocument/2006/relationships/hyperlink" Target="http://www.sanfrancisco.gob.mx/transparencia/ns" TargetMode="External"/><Relationship Id="rId7" Type="http://schemas.openxmlformats.org/officeDocument/2006/relationships/hyperlink" Target="http://www.sanfrancisco.gob.mx/transparencia/archivos/2018/04/201810120880002717.PDF" TargetMode="External"/><Relationship Id="rId71" Type="http://schemas.openxmlformats.org/officeDocument/2006/relationships/hyperlink" Target="http://www.sanfrancisco.gob.mx/transparencia/ns" TargetMode="External"/><Relationship Id="rId92" Type="http://schemas.openxmlformats.org/officeDocument/2006/relationships/hyperlink" Target="http://www.sanfrancisco.gob.mx/transparencia/ns" TargetMode="External"/><Relationship Id="rId2" Type="http://schemas.openxmlformats.org/officeDocument/2006/relationships/hyperlink" Target="http://www.sanfrancisco.gob.mx/transparencia/archivos/2018/04/201810120880002703.PDF" TargetMode="External"/><Relationship Id="rId16" Type="http://schemas.openxmlformats.org/officeDocument/2006/relationships/hyperlink" Target="http://www.sanfrancisco.gob.mx/transparencia/archivos/2018/04/201810120880002747.PDF" TargetMode="External"/><Relationship Id="rId29" Type="http://schemas.openxmlformats.org/officeDocument/2006/relationships/hyperlink" Target="http://www.sanfrancisco.gob.mx/transparencia/archivos/2018/04/201810120880002793.PDF" TargetMode="External"/><Relationship Id="rId11" Type="http://schemas.openxmlformats.org/officeDocument/2006/relationships/hyperlink" Target="http://www.sanfrancisco.gob.mx/transparencia/archivos/2018/04/201810120880002730.PDF" TargetMode="External"/><Relationship Id="rId24" Type="http://schemas.openxmlformats.org/officeDocument/2006/relationships/hyperlink" Target="http://www.sanfrancisco.gob.mx/transparencia/archivos/2018/04/201810120880002777.PDF" TargetMode="External"/><Relationship Id="rId32" Type="http://schemas.openxmlformats.org/officeDocument/2006/relationships/hyperlink" Target="http://www.sanfrancisco.gob.mx/transparencia/archivos/2018/04/201810120880002711.PDF" TargetMode="External"/><Relationship Id="rId37" Type="http://schemas.openxmlformats.org/officeDocument/2006/relationships/hyperlink" Target="http://www.sanfrancisco.gob.mx/transparencia/archivos/2018/04/201810120880002801.pdf" TargetMode="External"/><Relationship Id="rId40" Type="http://schemas.openxmlformats.org/officeDocument/2006/relationships/hyperlink" Target="http://www.sanfrancisco.gob.mx/transparencia/archivos/2018/04/201810120880002801.pdf" TargetMode="External"/><Relationship Id="rId45" Type="http://schemas.openxmlformats.org/officeDocument/2006/relationships/hyperlink" Target="http://www.sanfrancisco.gob.mx/transparencia/archivos/2018/04/201810120880002801.pdf" TargetMode="External"/><Relationship Id="rId53" Type="http://schemas.openxmlformats.org/officeDocument/2006/relationships/hyperlink" Target="http://www.sanfrancisco.gob.mx/transparencia/archivos/2018/04/201810120880002801.pdf" TargetMode="External"/><Relationship Id="rId58" Type="http://schemas.openxmlformats.org/officeDocument/2006/relationships/hyperlink" Target="http://www.sanfrancisco.gob.mx/transparencia/na" TargetMode="External"/><Relationship Id="rId66" Type="http://schemas.openxmlformats.org/officeDocument/2006/relationships/hyperlink" Target="http://www.sanfrancisco.gob.mx/transparencia/ns" TargetMode="External"/><Relationship Id="rId74" Type="http://schemas.openxmlformats.org/officeDocument/2006/relationships/hyperlink" Target="http://www.sanfrancisco.gob.mx/transparencia/ns" TargetMode="External"/><Relationship Id="rId79" Type="http://schemas.openxmlformats.org/officeDocument/2006/relationships/hyperlink" Target="http://www.sanfrancisco.gob.mx/transparencia/ns" TargetMode="External"/><Relationship Id="rId87" Type="http://schemas.openxmlformats.org/officeDocument/2006/relationships/hyperlink" Target="http://www.sanfrancisco.gob.mx/transparencia/ns" TargetMode="External"/><Relationship Id="rId102" Type="http://schemas.openxmlformats.org/officeDocument/2006/relationships/hyperlink" Target="http://www.sanfrancisco.gob.mx/transparencia/archivos/na" TargetMode="External"/><Relationship Id="rId5" Type="http://schemas.openxmlformats.org/officeDocument/2006/relationships/hyperlink" Target="http://www.sanfrancisco.gob.mx/transparencia/archivos/2018/04/201810120880002710.PDF" TargetMode="External"/><Relationship Id="rId61" Type="http://schemas.openxmlformats.org/officeDocument/2006/relationships/hyperlink" Target="http://www.sanfrancisco.gob.mx/transparencia/ns" TargetMode="External"/><Relationship Id="rId82" Type="http://schemas.openxmlformats.org/officeDocument/2006/relationships/hyperlink" Target="http://www.sanfrancisco.gob.mx/transparencia/ns" TargetMode="External"/><Relationship Id="rId90" Type="http://schemas.openxmlformats.org/officeDocument/2006/relationships/hyperlink" Target="http://www.sanfrancisco.gob.mx/transparencia/ns" TargetMode="External"/><Relationship Id="rId95" Type="http://schemas.openxmlformats.org/officeDocument/2006/relationships/hyperlink" Target="http://www.sanfrancisco.gob.mx/transparencia/ns" TargetMode="External"/><Relationship Id="rId19" Type="http://schemas.openxmlformats.org/officeDocument/2006/relationships/hyperlink" Target="http://www.sanfrancisco.gob.mx/transparencia/archivos/2018/04/201810120880002759.PDF" TargetMode="External"/><Relationship Id="rId14" Type="http://schemas.openxmlformats.org/officeDocument/2006/relationships/hyperlink" Target="http://www.sanfrancisco.gob.mx/transparencia/archivos/2018/04/201810120880002739.PDF" TargetMode="External"/><Relationship Id="rId22" Type="http://schemas.openxmlformats.org/officeDocument/2006/relationships/hyperlink" Target="http://www.sanfrancisco.gob.mx/transparencia/archivos/2018/04/201810120880002769.PDF" TargetMode="External"/><Relationship Id="rId27" Type="http://schemas.openxmlformats.org/officeDocument/2006/relationships/hyperlink" Target="http://www.sanfrancisco.gob.mx/transparencia/archivos/2018/04/201810120880002787.PDF" TargetMode="External"/><Relationship Id="rId30" Type="http://schemas.openxmlformats.org/officeDocument/2006/relationships/hyperlink" Target="http://www.sanfrancisco.gob.mx/transparencia/archivos/2018/04/201810120880002725.PDF" TargetMode="External"/><Relationship Id="rId35" Type="http://schemas.openxmlformats.org/officeDocument/2006/relationships/hyperlink" Target="http://www.sanfrancisco.gob.mx/transparencia/archivos/2018/04/201810120880002801.pdf" TargetMode="External"/><Relationship Id="rId43" Type="http://schemas.openxmlformats.org/officeDocument/2006/relationships/hyperlink" Target="http://www.sanfrancisco.gob.mx/transparencia/archivos/2018/04/201810120880002801.pdf" TargetMode="External"/><Relationship Id="rId48" Type="http://schemas.openxmlformats.org/officeDocument/2006/relationships/hyperlink" Target="http://www.sanfrancisco.gob.mx/transparencia/archivos/2018/04/201810120880002801.pdf" TargetMode="External"/><Relationship Id="rId56" Type="http://schemas.openxmlformats.org/officeDocument/2006/relationships/hyperlink" Target="http://www.sanfrancisco.gob.mx/transparencia/na" TargetMode="External"/><Relationship Id="rId64" Type="http://schemas.openxmlformats.org/officeDocument/2006/relationships/hyperlink" Target="http://www.sanfrancisco.gob.mx/transparencia/ns" TargetMode="External"/><Relationship Id="rId69" Type="http://schemas.openxmlformats.org/officeDocument/2006/relationships/hyperlink" Target="http://www.sanfrancisco.gob.mx/transparencia/ns" TargetMode="External"/><Relationship Id="rId77" Type="http://schemas.openxmlformats.org/officeDocument/2006/relationships/hyperlink" Target="http://www.sanfrancisco.gob.mx/transparencia/ns" TargetMode="External"/><Relationship Id="rId100" Type="http://schemas.openxmlformats.org/officeDocument/2006/relationships/hyperlink" Target="http://www.sanfrancisco.gob.mx/transparencia/na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://www.sanfrancisco.gob.mx/transparencia/archivos/2018/04/201810120880002720.PDF" TargetMode="External"/><Relationship Id="rId51" Type="http://schemas.openxmlformats.org/officeDocument/2006/relationships/hyperlink" Target="http://www.sanfrancisco.gob.mx/transparencia/archivos/2018/04/201810120880002801.pdf" TargetMode="External"/><Relationship Id="rId72" Type="http://schemas.openxmlformats.org/officeDocument/2006/relationships/hyperlink" Target="http://www.sanfrancisco.gob.mx/transparencia/ns" TargetMode="External"/><Relationship Id="rId80" Type="http://schemas.openxmlformats.org/officeDocument/2006/relationships/hyperlink" Target="http://www.sanfrancisco.gob.mx/transparencia/ns" TargetMode="External"/><Relationship Id="rId85" Type="http://schemas.openxmlformats.org/officeDocument/2006/relationships/hyperlink" Target="http://www.sanfrancisco.gob.mx/transparencia/ns" TargetMode="External"/><Relationship Id="rId93" Type="http://schemas.openxmlformats.org/officeDocument/2006/relationships/hyperlink" Target="http://www.sanfrancisco.gob.mx/transparencia/ns" TargetMode="External"/><Relationship Id="rId98" Type="http://schemas.openxmlformats.org/officeDocument/2006/relationships/hyperlink" Target="http://www.sanfrancisco.gob.mx/transparencia/ns" TargetMode="External"/><Relationship Id="rId3" Type="http://schemas.openxmlformats.org/officeDocument/2006/relationships/hyperlink" Target="http://www.sanfrancisco.gob.mx/transparencia/archivos/2018/04/201810120880002796.PDF" TargetMode="External"/><Relationship Id="rId12" Type="http://schemas.openxmlformats.org/officeDocument/2006/relationships/hyperlink" Target="http://www.sanfrancisco.gob.mx/transparencia/archivos/2018/04/201810120880002733.PDF" TargetMode="External"/><Relationship Id="rId17" Type="http://schemas.openxmlformats.org/officeDocument/2006/relationships/hyperlink" Target="http://www.sanfrancisco.gob.mx/transparencia/archivos/2018/04/201810120880002751.PDF" TargetMode="External"/><Relationship Id="rId25" Type="http://schemas.openxmlformats.org/officeDocument/2006/relationships/hyperlink" Target="http://www.sanfrancisco.gob.mx/transparencia/archivos/2018/04/201810120880002780.PDF" TargetMode="External"/><Relationship Id="rId33" Type="http://schemas.openxmlformats.org/officeDocument/2006/relationships/hyperlink" Target="http://www.sanfrancisco.gob.mx/transparencia/archivos/2018/04/201810120880002706.PDF" TargetMode="External"/><Relationship Id="rId38" Type="http://schemas.openxmlformats.org/officeDocument/2006/relationships/hyperlink" Target="http://www.sanfrancisco.gob.mx/transparencia/archivos/2018/04/201810120880002801.pdf" TargetMode="External"/><Relationship Id="rId46" Type="http://schemas.openxmlformats.org/officeDocument/2006/relationships/hyperlink" Target="http://www.sanfrancisco.gob.mx/transparencia/archivos/2018/04/201810120880002801.pdf" TargetMode="External"/><Relationship Id="rId59" Type="http://schemas.openxmlformats.org/officeDocument/2006/relationships/hyperlink" Target="http://www.sanfrancisco.gob.mx/transparencia/na" TargetMode="External"/><Relationship Id="rId67" Type="http://schemas.openxmlformats.org/officeDocument/2006/relationships/hyperlink" Target="http://www.sanfrancisco.gob.mx/transparencia/ns" TargetMode="External"/><Relationship Id="rId103" Type="http://schemas.openxmlformats.org/officeDocument/2006/relationships/hyperlink" Target="http://www.sanfrancisco.gob.mx/transparencia/archivos/na" TargetMode="External"/><Relationship Id="rId20" Type="http://schemas.openxmlformats.org/officeDocument/2006/relationships/hyperlink" Target="http://www.sanfrancisco.gob.mx/transparencia/archivos/2018/04/201810120880002763.PDF" TargetMode="External"/><Relationship Id="rId41" Type="http://schemas.openxmlformats.org/officeDocument/2006/relationships/hyperlink" Target="http://www.sanfrancisco.gob.mx/transparencia/archivos/2018/04/201810120880002801.pdf" TargetMode="External"/><Relationship Id="rId54" Type="http://schemas.openxmlformats.org/officeDocument/2006/relationships/hyperlink" Target="http://www.sanfrancisco.gob.mx/transparencia/na" TargetMode="External"/><Relationship Id="rId62" Type="http://schemas.openxmlformats.org/officeDocument/2006/relationships/hyperlink" Target="http://www.sanfrancisco.gob.mx/transparencia/ns" TargetMode="External"/><Relationship Id="rId70" Type="http://schemas.openxmlformats.org/officeDocument/2006/relationships/hyperlink" Target="http://www.sanfrancisco.gob.mx/transparencia/ns" TargetMode="External"/><Relationship Id="rId75" Type="http://schemas.openxmlformats.org/officeDocument/2006/relationships/hyperlink" Target="http://www.sanfrancisco.gob.mx/transparencia/ns" TargetMode="External"/><Relationship Id="rId83" Type="http://schemas.openxmlformats.org/officeDocument/2006/relationships/hyperlink" Target="http://www.sanfrancisco.gob.mx/transparencia/ns" TargetMode="External"/><Relationship Id="rId88" Type="http://schemas.openxmlformats.org/officeDocument/2006/relationships/hyperlink" Target="http://www.sanfrancisco.gob.mx/transparencia/ns" TargetMode="External"/><Relationship Id="rId91" Type="http://schemas.openxmlformats.org/officeDocument/2006/relationships/hyperlink" Target="http://www.sanfrancisco.gob.mx/transparencia/ns" TargetMode="External"/><Relationship Id="rId96" Type="http://schemas.openxmlformats.org/officeDocument/2006/relationships/hyperlink" Target="http://www.sanfrancisco.gob.mx/transparencia/ns" TargetMode="External"/><Relationship Id="rId1" Type="http://schemas.openxmlformats.org/officeDocument/2006/relationships/hyperlink" Target="http://www.sanfrancisco.gob.mx/transparencia/archivos/2018/04/201810120880002701.PDF" TargetMode="External"/><Relationship Id="rId6" Type="http://schemas.openxmlformats.org/officeDocument/2006/relationships/hyperlink" Target="http://www.sanfrancisco.gob.mx/transparencia/archivos/2018/04/201810120880002713.PDF" TargetMode="External"/><Relationship Id="rId15" Type="http://schemas.openxmlformats.org/officeDocument/2006/relationships/hyperlink" Target="http://www.sanfrancisco.gob.mx/transparencia/archivos/2018/04/201810120880002742.PDF" TargetMode="External"/><Relationship Id="rId23" Type="http://schemas.openxmlformats.org/officeDocument/2006/relationships/hyperlink" Target="http://www.sanfrancisco.gob.mx/transparencia/archivos/2018/04/201810120880002773.PDF" TargetMode="External"/><Relationship Id="rId28" Type="http://schemas.openxmlformats.org/officeDocument/2006/relationships/hyperlink" Target="http://www.sanfrancisco.gob.mx/transparencia/archivos/2018/04/201810120880002790.PDF" TargetMode="External"/><Relationship Id="rId36" Type="http://schemas.openxmlformats.org/officeDocument/2006/relationships/hyperlink" Target="http://www.sanfrancisco.gob.mx/transparencia/archivos/2018/04/201810120880002801.pdf" TargetMode="External"/><Relationship Id="rId49" Type="http://schemas.openxmlformats.org/officeDocument/2006/relationships/hyperlink" Target="http://www.sanfrancisco.gob.mx/transparencia/archivos/2018/04/201810120880002801.pdf" TargetMode="External"/><Relationship Id="rId57" Type="http://schemas.openxmlformats.org/officeDocument/2006/relationships/hyperlink" Target="http://www.sanfrancisco.gob.mx/transparencia/na" TargetMode="External"/><Relationship Id="rId10" Type="http://schemas.openxmlformats.org/officeDocument/2006/relationships/hyperlink" Target="http://www.sanfrancisco.gob.mx/transparencia/archivos/2018/04/201810120880002727.PDF" TargetMode="External"/><Relationship Id="rId31" Type="http://schemas.openxmlformats.org/officeDocument/2006/relationships/hyperlink" Target="http://www.sanfrancisco.gob.mx/transparencia/archivos/2018/04/201810120880002721.pdf" TargetMode="External"/><Relationship Id="rId44" Type="http://schemas.openxmlformats.org/officeDocument/2006/relationships/hyperlink" Target="http://www.sanfrancisco.gob.mx/transparencia/archivos/2018/04/201810120880002801.pdf" TargetMode="External"/><Relationship Id="rId52" Type="http://schemas.openxmlformats.org/officeDocument/2006/relationships/hyperlink" Target="http://www.sanfrancisco.gob.mx/transparencia/archivos/2018/04/201810120880002801.pdf" TargetMode="External"/><Relationship Id="rId60" Type="http://schemas.openxmlformats.org/officeDocument/2006/relationships/hyperlink" Target="http://www.sanfrancisco.gob.mx/transparencia/ns" TargetMode="External"/><Relationship Id="rId65" Type="http://schemas.openxmlformats.org/officeDocument/2006/relationships/hyperlink" Target="http://www.sanfrancisco.gob.mx/transparencia/ns" TargetMode="External"/><Relationship Id="rId73" Type="http://schemas.openxmlformats.org/officeDocument/2006/relationships/hyperlink" Target="http://www.sanfrancisco.gob.mx/transparencia/ns" TargetMode="External"/><Relationship Id="rId78" Type="http://schemas.openxmlformats.org/officeDocument/2006/relationships/hyperlink" Target="http://www.sanfrancisco.gob.mx/transparencia/ns" TargetMode="External"/><Relationship Id="rId81" Type="http://schemas.openxmlformats.org/officeDocument/2006/relationships/hyperlink" Target="http://www.sanfrancisco.gob.mx/transparencia/ns" TargetMode="External"/><Relationship Id="rId86" Type="http://schemas.openxmlformats.org/officeDocument/2006/relationships/hyperlink" Target="http://www.sanfrancisco.gob.mx/transparencia/ns" TargetMode="External"/><Relationship Id="rId94" Type="http://schemas.openxmlformats.org/officeDocument/2006/relationships/hyperlink" Target="http://www.sanfrancisco.gob.mx/transparencia/ns" TargetMode="External"/><Relationship Id="rId99" Type="http://schemas.openxmlformats.org/officeDocument/2006/relationships/hyperlink" Target="http://www.sanfrancisco.gob.mx/transparencia/ns" TargetMode="External"/><Relationship Id="rId101" Type="http://schemas.openxmlformats.org/officeDocument/2006/relationships/hyperlink" Target="http://www.sanfrancisco.gob.mx/transparencia/na" TargetMode="External"/><Relationship Id="rId4" Type="http://schemas.openxmlformats.org/officeDocument/2006/relationships/hyperlink" Target="http://www.sanfrancisco.gob.mx/transparencia/archivos/2018/04/201810120880002707.PDF" TargetMode="External"/><Relationship Id="rId9" Type="http://schemas.openxmlformats.org/officeDocument/2006/relationships/hyperlink" Target="http://www.sanfrancisco.gob.mx/transparencia/archivos/2018/04/201810120880002723.PDF" TargetMode="External"/><Relationship Id="rId13" Type="http://schemas.openxmlformats.org/officeDocument/2006/relationships/hyperlink" Target="http://www.sanfrancisco.gob.mx/transparencia/archivos/2018/04/201810120880002736.PDF" TargetMode="External"/><Relationship Id="rId18" Type="http://schemas.openxmlformats.org/officeDocument/2006/relationships/hyperlink" Target="http://www.sanfrancisco.gob.mx/transparencia/archivos/2018/04/201810120880002755.PDF" TargetMode="External"/><Relationship Id="rId39" Type="http://schemas.openxmlformats.org/officeDocument/2006/relationships/hyperlink" Target="http://www.sanfrancisco.gob.mx/transparencia/archivos/2018/04/201810120880002801.pdf" TargetMode="External"/><Relationship Id="rId34" Type="http://schemas.openxmlformats.org/officeDocument/2006/relationships/hyperlink" Target="http://www.sanfrancisco.gob.mx/transparencia/archivos/2018/04/201810120880002708.PDF" TargetMode="External"/><Relationship Id="rId50" Type="http://schemas.openxmlformats.org/officeDocument/2006/relationships/hyperlink" Target="http://www.sanfrancisco.gob.mx/transparencia/archivos/2018/04/201810120880002801.pdf" TargetMode="External"/><Relationship Id="rId55" Type="http://schemas.openxmlformats.org/officeDocument/2006/relationships/hyperlink" Target="http://www.sanfrancisco.gob.mx/transparencia/na" TargetMode="External"/><Relationship Id="rId76" Type="http://schemas.openxmlformats.org/officeDocument/2006/relationships/hyperlink" Target="http://www.sanfrancisco.gob.mx/transparencia/ns" TargetMode="External"/><Relationship Id="rId97" Type="http://schemas.openxmlformats.org/officeDocument/2006/relationships/hyperlink" Target="http://www.sanfrancisco.gob.mx/transparencia/ns" TargetMode="External"/><Relationship Id="rId104" Type="http://schemas.openxmlformats.org/officeDocument/2006/relationships/hyperlink" Target="http://www.sanfrancisco.gob.mx/transparencia/na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8/04/201810120880002811.pdf" TargetMode="External"/><Relationship Id="rId13" Type="http://schemas.openxmlformats.org/officeDocument/2006/relationships/hyperlink" Target="http://www.sanfrancisco.gob.mx/transparencia/archivos/2018/04/201810120880002838.pdf" TargetMode="External"/><Relationship Id="rId18" Type="http://schemas.openxmlformats.org/officeDocument/2006/relationships/hyperlink" Target="http://www.sanfrancisco.gob.mx/transparencia/archivos/2018/04/201810120880002846.pdf" TargetMode="External"/><Relationship Id="rId26" Type="http://schemas.openxmlformats.org/officeDocument/2006/relationships/hyperlink" Target="http://www.sanfrancisco.gob.mx/transparencia/archivos/2018/04/201810120880002847.pdf" TargetMode="External"/><Relationship Id="rId3" Type="http://schemas.openxmlformats.org/officeDocument/2006/relationships/hyperlink" Target="http://www.sanfrancisco.gob.mx/transparencia/archivos/2018/04/201810120880002804.pdf" TargetMode="External"/><Relationship Id="rId21" Type="http://schemas.openxmlformats.org/officeDocument/2006/relationships/hyperlink" Target="http://www.sanfrancisco.gob.mx/transparencia/na2814.pdf" TargetMode="External"/><Relationship Id="rId7" Type="http://schemas.openxmlformats.org/officeDocument/2006/relationships/hyperlink" Target="http://www.sanfrancisco.gob.mx/transparencia/archivos/2018/04/201810120880002809.pdf" TargetMode="External"/><Relationship Id="rId12" Type="http://schemas.openxmlformats.org/officeDocument/2006/relationships/hyperlink" Target="http://www.sanfrancisco.gob.mx/transparencia/archivos/2018/04/201810120880002837.pdf" TargetMode="External"/><Relationship Id="rId17" Type="http://schemas.openxmlformats.org/officeDocument/2006/relationships/hyperlink" Target="http://www.sanfrancisco.gob.mx/transparencia/archivos/2018/04/201810120880002842.pdf" TargetMode="External"/><Relationship Id="rId25" Type="http://schemas.openxmlformats.org/officeDocument/2006/relationships/hyperlink" Target="http://www.sanfrancisco.gob.mx/transparencia/archivos/2018/04/201810120880002818.pdf" TargetMode="External"/><Relationship Id="rId2" Type="http://schemas.openxmlformats.org/officeDocument/2006/relationships/hyperlink" Target="http://www.sanfrancisco.gob.mx/transparencia/archivos/2018/04/201810120880002805.pdf" TargetMode="External"/><Relationship Id="rId16" Type="http://schemas.openxmlformats.org/officeDocument/2006/relationships/hyperlink" Target="http://www.sanfrancisco.gob.mx/transparencia/archivos/2018/04/201810120880002841.pdf" TargetMode="External"/><Relationship Id="rId20" Type="http://schemas.openxmlformats.org/officeDocument/2006/relationships/hyperlink" Target="http://www.sanfrancisco.gob.mx/transparencia/archivos/2018/04/201810120880002814.pdf" TargetMode="External"/><Relationship Id="rId1" Type="http://schemas.openxmlformats.org/officeDocument/2006/relationships/hyperlink" Target="http://www.sanfrancisco.gob.mx/transparencia/archivos/2018/04/201810120880002803.pdf" TargetMode="External"/><Relationship Id="rId6" Type="http://schemas.openxmlformats.org/officeDocument/2006/relationships/hyperlink" Target="http://www.sanfrancisco.gob.mx/transparencia/archivos/2018/04/201810120880002807.pdf" TargetMode="External"/><Relationship Id="rId11" Type="http://schemas.openxmlformats.org/officeDocument/2006/relationships/hyperlink" Target="http://www.sanfrancisco.gob.mx/transparencia/archivos/2018/04/201810120880002836.pdf" TargetMode="External"/><Relationship Id="rId24" Type="http://schemas.openxmlformats.org/officeDocument/2006/relationships/hyperlink" Target="http://www.sanfrancisco.gob.mx/transparencia/archivos/2018/04/201810120880002851.pdf" TargetMode="External"/><Relationship Id="rId5" Type="http://schemas.openxmlformats.org/officeDocument/2006/relationships/hyperlink" Target="http://www.sanfrancisco.gob.mx/transparencia/archivos/2018/04/201810120880002808.pdf" TargetMode="External"/><Relationship Id="rId15" Type="http://schemas.openxmlformats.org/officeDocument/2006/relationships/hyperlink" Target="http://www.sanfrancisco.gob.mx/transparencia/archivos/2018/04/201810120880002840.pdf" TargetMode="External"/><Relationship Id="rId23" Type="http://schemas.openxmlformats.org/officeDocument/2006/relationships/hyperlink" Target="http://www.sanfrancisco.gob.mx/transparencia/archivos/2018/04/201810120880002816.pdf" TargetMode="External"/><Relationship Id="rId10" Type="http://schemas.openxmlformats.org/officeDocument/2006/relationships/hyperlink" Target="http://www.sanfrancisco.gob.mx/transparencia/archivos/2018/04/201810120880002835.pdf" TargetMode="External"/><Relationship Id="rId19" Type="http://schemas.openxmlformats.org/officeDocument/2006/relationships/hyperlink" Target="http://www.sanfrancisco.gob.mx/transparencia/archivos/2018/04/201810120880002815.pdf" TargetMode="External"/><Relationship Id="rId4" Type="http://schemas.openxmlformats.org/officeDocument/2006/relationships/hyperlink" Target="http://www.sanfrancisco.gob.mx/transparencia/archivos/2018/04/201810120880002806.pdf" TargetMode="External"/><Relationship Id="rId9" Type="http://schemas.openxmlformats.org/officeDocument/2006/relationships/hyperlink" Target="http://www.sanfrancisco.gob.mx/transparencia/archivos/2018/04/201810120880002834.pdf" TargetMode="External"/><Relationship Id="rId14" Type="http://schemas.openxmlformats.org/officeDocument/2006/relationships/hyperlink" Target="http://www.sanfrancisco.gob.mx/transparencia/archivos/2018/04/201810120880002839.pdf" TargetMode="External"/><Relationship Id="rId22" Type="http://schemas.openxmlformats.org/officeDocument/2006/relationships/hyperlink" Target="http://www.sanfrancisco.gob.mx/transparencia/archivos/2018/04/201810120880002817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8/04/201810120880002764.PDF" TargetMode="External"/><Relationship Id="rId2" Type="http://schemas.openxmlformats.org/officeDocument/2006/relationships/hyperlink" Target="http://www.sanfrancisco.gob.mx/transparencia/archivos/2018/04/201810120880002724.PDF" TargetMode="External"/><Relationship Id="rId1" Type="http://schemas.openxmlformats.org/officeDocument/2006/relationships/hyperlink" Target="http://www.sanfrancisco.gob.mx/transparencia/archivos/2018/04/201810120880002702.PDF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"/>
  <sheetViews>
    <sheetView tabSelected="1" topLeftCell="A2" workbookViewId="0">
      <pane ySplit="6" topLeftCell="A8" activePane="bottomLeft" state="frozen"/>
      <selection activeCell="AA2" sqref="AA2"/>
      <selection pane="bottomLeft" activeCell="A8" sqref="A8"/>
    </sheetView>
  </sheetViews>
  <sheetFormatPr baseColWidth="10" defaultColWidth="9.140625" defaultRowHeight="15" x14ac:dyDescent="0.25"/>
  <cols>
    <col min="1" max="1" width="9.5703125" customWidth="1"/>
    <col min="2" max="2" width="11.7109375" customWidth="1"/>
    <col min="3" max="3" width="11.42578125" customWidth="1"/>
    <col min="4" max="4" width="17.28515625" customWidth="1"/>
    <col min="5" max="5" width="12.140625" customWidth="1"/>
    <col min="6" max="6" width="22.140625" customWidth="1"/>
    <col min="7" max="7" width="32.42578125" customWidth="1"/>
    <col min="8" max="8" width="17.7109375" customWidth="1"/>
    <col min="9" max="9" width="28.42578125" customWidth="1"/>
    <col min="10" max="10" width="19.5703125" customWidth="1"/>
    <col min="11" max="11" width="16.85546875" customWidth="1"/>
    <col min="12" max="12" width="15.5703125" customWidth="1"/>
    <col min="13" max="13" width="16" customWidth="1"/>
    <col min="14" max="14" width="18.5703125" customWidth="1"/>
    <col min="15" max="15" width="28.7109375" customWidth="1"/>
    <col min="16" max="16" width="7.7109375" customWidth="1"/>
    <col min="17" max="17" width="29.140625" bestFit="1" customWidth="1"/>
    <col min="18" max="18" width="16.5703125" bestFit="1" customWidth="1"/>
    <col min="19" max="19" width="10.42578125" customWidth="1"/>
    <col min="20" max="20" width="13.42578125" customWidth="1"/>
    <col min="21" max="21" width="15.42578125" customWidth="1"/>
    <col min="22" max="22" width="9.5703125" customWidth="1"/>
    <col min="23" max="23" width="9" customWidth="1"/>
    <col min="24" max="24" width="10.140625" customWidth="1"/>
    <col min="25" max="25" width="12.28515625" customWidth="1"/>
    <col min="26" max="26" width="24.42578125" customWidth="1"/>
    <col min="27" max="27" width="33.5703125" customWidth="1"/>
    <col min="28" max="30" width="18.5703125" customWidth="1"/>
    <col min="31" max="31" width="83.85546875" bestFit="1" customWidth="1"/>
    <col min="32" max="32" width="55.42578125" bestFit="1" customWidth="1"/>
    <col min="33" max="33" width="15.7109375" customWidth="1"/>
    <col min="34" max="34" width="17.5703125" customWidth="1"/>
    <col min="35" max="35" width="22.140625" customWidth="1"/>
    <col min="36" max="36" width="16.42578125" customWidth="1"/>
    <col min="37" max="37" width="17.28515625" customWidth="1"/>
    <col min="38" max="38" width="50.28515625" customWidth="1"/>
    <col min="39" max="39" width="83.42578125" bestFit="1" customWidth="1"/>
    <col min="40" max="40" width="17.7109375" customWidth="1"/>
    <col min="41" max="42" width="83.85546875" bestFit="1" customWidth="1"/>
    <col min="43" max="43" width="32.7109375" customWidth="1"/>
    <col min="44" max="44" width="10.42578125" bestFit="1" customWidth="1"/>
    <col min="45" max="45" width="13.140625" bestFit="1" customWidth="1"/>
    <col min="46" max="46" width="12.28515625" customWidth="1"/>
  </cols>
  <sheetData>
    <row r="1" spans="1:46" hidden="1" x14ac:dyDescent="0.25">
      <c r="A1" t="s">
        <v>0</v>
      </c>
    </row>
    <row r="2" spans="1:46" s="3" customFormat="1" ht="12.75" x14ac:dyDescent="0.2">
      <c r="A2" s="40" t="s">
        <v>1</v>
      </c>
      <c r="B2" s="41"/>
      <c r="C2" s="41"/>
      <c r="D2" s="40" t="s">
        <v>2</v>
      </c>
      <c r="E2" s="41"/>
      <c r="F2" s="41"/>
      <c r="G2" s="42" t="s">
        <v>3</v>
      </c>
      <c r="H2" s="41"/>
      <c r="I2" s="41"/>
    </row>
    <row r="3" spans="1:46" s="3" customFormat="1" ht="26.25" customHeight="1" x14ac:dyDescent="0.2">
      <c r="A3" s="43" t="s">
        <v>4</v>
      </c>
      <c r="B3" s="44"/>
      <c r="C3" s="44"/>
      <c r="D3" s="45" t="s">
        <v>5</v>
      </c>
      <c r="E3" s="46"/>
      <c r="F3" s="46"/>
      <c r="G3" s="43" t="s">
        <v>6</v>
      </c>
      <c r="H3" s="47"/>
      <c r="I3" s="47"/>
    </row>
    <row r="4" spans="1:46" s="3" customFormat="1" ht="12.75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s="3" customFormat="1" ht="12.75" hidden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s="3" customFormat="1" ht="12.75" x14ac:dyDescent="0.2">
      <c r="A6" s="40" t="s">
        <v>62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</row>
    <row r="7" spans="1:46" s="3" customFormat="1" ht="90" thickBo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26" customFormat="1" ht="104.25" customHeight="1" x14ac:dyDescent="0.25">
      <c r="A8" s="21">
        <v>2018</v>
      </c>
      <c r="B8" s="22">
        <v>43374</v>
      </c>
      <c r="C8" s="22">
        <v>43465</v>
      </c>
      <c r="D8" s="9" t="s">
        <v>109</v>
      </c>
      <c r="E8" s="4" t="s">
        <v>111</v>
      </c>
      <c r="F8" s="5" t="s">
        <v>152</v>
      </c>
      <c r="G8" s="6" t="s">
        <v>358</v>
      </c>
      <c r="H8" s="9" t="s">
        <v>181</v>
      </c>
      <c r="I8" s="36" t="s">
        <v>182</v>
      </c>
      <c r="J8" s="21">
        <v>1</v>
      </c>
      <c r="K8" s="23" t="s">
        <v>211</v>
      </c>
      <c r="L8" s="24" t="s">
        <v>219</v>
      </c>
      <c r="M8" s="23" t="s">
        <v>229</v>
      </c>
      <c r="N8" s="23" t="s">
        <v>181</v>
      </c>
      <c r="O8" s="9" t="s">
        <v>181</v>
      </c>
      <c r="P8" s="9" t="s">
        <v>181</v>
      </c>
      <c r="Q8" s="9" t="s">
        <v>259</v>
      </c>
      <c r="R8" s="13" t="s">
        <v>152</v>
      </c>
      <c r="S8" s="14">
        <v>43375</v>
      </c>
      <c r="T8" s="50">
        <v>174235.21551724139</v>
      </c>
      <c r="U8" s="50">
        <v>202112.85</v>
      </c>
      <c r="V8" s="9">
        <v>0</v>
      </c>
      <c r="W8" s="9">
        <v>0</v>
      </c>
      <c r="X8" s="9" t="s">
        <v>260</v>
      </c>
      <c r="Y8" s="9" t="s">
        <v>254</v>
      </c>
      <c r="Z8" s="9" t="s">
        <v>151</v>
      </c>
      <c r="AA8" s="15" t="s">
        <v>182</v>
      </c>
      <c r="AB8" s="16">
        <f>20211.28</f>
        <v>20211.28</v>
      </c>
      <c r="AC8" s="14">
        <v>43375</v>
      </c>
      <c r="AD8" s="14">
        <v>43389</v>
      </c>
      <c r="AE8" s="25" t="s">
        <v>263</v>
      </c>
      <c r="AF8" s="25" t="s">
        <v>391</v>
      </c>
      <c r="AG8" s="18" t="s">
        <v>356</v>
      </c>
      <c r="AH8" s="9" t="s">
        <v>292</v>
      </c>
      <c r="AI8" s="9">
        <f>Tabla_416647!A4</f>
        <v>1</v>
      </c>
      <c r="AJ8" s="16" t="s">
        <v>116</v>
      </c>
      <c r="AK8" s="9">
        <v>1</v>
      </c>
      <c r="AL8" s="20" t="s">
        <v>320</v>
      </c>
      <c r="AM8" s="17" t="s">
        <v>351</v>
      </c>
      <c r="AN8" s="17" t="s">
        <v>351</v>
      </c>
      <c r="AO8" s="17" t="s">
        <v>390</v>
      </c>
      <c r="AP8" s="17" t="s">
        <v>390</v>
      </c>
      <c r="AQ8" s="9" t="s">
        <v>259</v>
      </c>
      <c r="AR8" s="22">
        <v>43465</v>
      </c>
      <c r="AS8" s="22">
        <v>43465</v>
      </c>
      <c r="AT8" s="18" t="s">
        <v>293</v>
      </c>
    </row>
    <row r="9" spans="1:46" s="26" customFormat="1" ht="104.25" customHeight="1" x14ac:dyDescent="0.25">
      <c r="A9" s="21">
        <v>2018</v>
      </c>
      <c r="B9" s="22">
        <v>43374</v>
      </c>
      <c r="C9" s="22">
        <v>43465</v>
      </c>
      <c r="D9" s="9" t="s">
        <v>109</v>
      </c>
      <c r="E9" s="4" t="s">
        <v>111</v>
      </c>
      <c r="F9" s="5" t="s">
        <v>153</v>
      </c>
      <c r="G9" s="6" t="s">
        <v>358</v>
      </c>
      <c r="H9" s="9" t="s">
        <v>181</v>
      </c>
      <c r="I9" s="36" t="s">
        <v>183</v>
      </c>
      <c r="J9" s="21">
        <v>1</v>
      </c>
      <c r="K9" s="27" t="s">
        <v>211</v>
      </c>
      <c r="L9" s="28" t="s">
        <v>220</v>
      </c>
      <c r="M9" s="27" t="s">
        <v>229</v>
      </c>
      <c r="N9" s="27" t="s">
        <v>181</v>
      </c>
      <c r="O9" s="9" t="s">
        <v>181</v>
      </c>
      <c r="P9" s="9" t="s">
        <v>181</v>
      </c>
      <c r="Q9" s="9" t="s">
        <v>259</v>
      </c>
      <c r="R9" s="13" t="s">
        <v>153</v>
      </c>
      <c r="S9" s="14">
        <v>43375</v>
      </c>
      <c r="T9" s="50">
        <v>1464650.8706896552</v>
      </c>
      <c r="U9" s="50">
        <v>1698995.01</v>
      </c>
      <c r="V9" s="9">
        <v>0</v>
      </c>
      <c r="W9" s="9">
        <v>0</v>
      </c>
      <c r="X9" s="9" t="s">
        <v>260</v>
      </c>
      <c r="Y9" s="9" t="s">
        <v>254</v>
      </c>
      <c r="Z9" s="9" t="s">
        <v>151</v>
      </c>
      <c r="AA9" s="15" t="s">
        <v>183</v>
      </c>
      <c r="AB9" s="16">
        <v>169899.5</v>
      </c>
      <c r="AC9" s="14">
        <v>43376</v>
      </c>
      <c r="AD9" s="14">
        <v>43435</v>
      </c>
      <c r="AE9" s="25" t="s">
        <v>264</v>
      </c>
      <c r="AF9" s="25" t="s">
        <v>391</v>
      </c>
      <c r="AG9" s="18" t="s">
        <v>357</v>
      </c>
      <c r="AH9" s="9" t="s">
        <v>150</v>
      </c>
      <c r="AI9" s="9">
        <f>Tabla_416647!A5</f>
        <v>2</v>
      </c>
      <c r="AJ9" s="16" t="s">
        <v>117</v>
      </c>
      <c r="AK9" s="9">
        <v>0</v>
      </c>
      <c r="AL9" s="20" t="s">
        <v>320</v>
      </c>
      <c r="AM9" s="17" t="s">
        <v>351</v>
      </c>
      <c r="AN9" s="17" t="s">
        <v>351</v>
      </c>
      <c r="AO9" s="17" t="s">
        <v>390</v>
      </c>
      <c r="AP9" s="17" t="s">
        <v>390</v>
      </c>
      <c r="AQ9" s="9" t="s">
        <v>259</v>
      </c>
      <c r="AR9" s="22">
        <v>43465</v>
      </c>
      <c r="AS9" s="22">
        <v>43465</v>
      </c>
      <c r="AT9" s="18" t="s">
        <v>294</v>
      </c>
    </row>
    <row r="10" spans="1:46" s="26" customFormat="1" ht="104.25" customHeight="1" x14ac:dyDescent="0.25">
      <c r="A10" s="21">
        <v>2018</v>
      </c>
      <c r="B10" s="22">
        <v>43374</v>
      </c>
      <c r="C10" s="22">
        <v>43465</v>
      </c>
      <c r="D10" s="9" t="s">
        <v>109</v>
      </c>
      <c r="E10" s="4" t="s">
        <v>111</v>
      </c>
      <c r="F10" s="5" t="s">
        <v>154</v>
      </c>
      <c r="G10" s="6" t="s">
        <v>358</v>
      </c>
      <c r="H10" s="9" t="s">
        <v>181</v>
      </c>
      <c r="I10" s="36" t="s">
        <v>184</v>
      </c>
      <c r="J10" s="21">
        <v>1</v>
      </c>
      <c r="K10" s="27" t="s">
        <v>212</v>
      </c>
      <c r="L10" s="29" t="s">
        <v>221</v>
      </c>
      <c r="M10" s="27" t="s">
        <v>230</v>
      </c>
      <c r="N10" s="27" t="s">
        <v>181</v>
      </c>
      <c r="O10" s="9" t="s">
        <v>181</v>
      </c>
      <c r="P10" s="9" t="s">
        <v>181</v>
      </c>
      <c r="Q10" s="9" t="s">
        <v>259</v>
      </c>
      <c r="R10" s="13" t="s">
        <v>154</v>
      </c>
      <c r="S10" s="14">
        <v>43375</v>
      </c>
      <c r="T10" s="50">
        <v>1065067.9568965519</v>
      </c>
      <c r="U10" s="50">
        <v>1235478.83</v>
      </c>
      <c r="V10" s="9">
        <v>0</v>
      </c>
      <c r="W10" s="9">
        <v>0</v>
      </c>
      <c r="X10" s="9" t="s">
        <v>260</v>
      </c>
      <c r="Y10" s="9" t="s">
        <v>254</v>
      </c>
      <c r="Z10" s="9" t="s">
        <v>151</v>
      </c>
      <c r="AA10" s="15" t="s">
        <v>184</v>
      </c>
      <c r="AB10" s="16">
        <f>617739.41+123547.88</f>
        <v>741287.29</v>
      </c>
      <c r="AC10" s="14">
        <v>43376</v>
      </c>
      <c r="AD10" s="14">
        <v>43435</v>
      </c>
      <c r="AE10" s="25" t="s">
        <v>291</v>
      </c>
      <c r="AF10" s="25" t="s">
        <v>391</v>
      </c>
      <c r="AG10" s="18" t="s">
        <v>353</v>
      </c>
      <c r="AH10" s="9" t="str">
        <f>AG10</f>
        <v>ESTATAL Y MUNICIPAL</v>
      </c>
      <c r="AI10" s="9">
        <f>Tabla_416647!A6</f>
        <v>3</v>
      </c>
      <c r="AJ10" s="16" t="s">
        <v>117</v>
      </c>
      <c r="AK10" s="9">
        <v>0</v>
      </c>
      <c r="AL10" s="20" t="s">
        <v>320</v>
      </c>
      <c r="AM10" t="s">
        <v>351</v>
      </c>
      <c r="AN10" t="s">
        <v>351</v>
      </c>
      <c r="AO10" s="25" t="s">
        <v>321</v>
      </c>
      <c r="AP10" s="17" t="s">
        <v>390</v>
      </c>
      <c r="AQ10" s="9" t="s">
        <v>259</v>
      </c>
      <c r="AR10" s="22">
        <v>43465</v>
      </c>
      <c r="AS10" s="22">
        <v>43465</v>
      </c>
      <c r="AT10" s="18" t="s">
        <v>295</v>
      </c>
    </row>
    <row r="11" spans="1:46" s="26" customFormat="1" ht="104.25" customHeight="1" x14ac:dyDescent="0.25">
      <c r="A11" s="21">
        <v>2018</v>
      </c>
      <c r="B11" s="22">
        <v>43374</v>
      </c>
      <c r="C11" s="22">
        <v>43465</v>
      </c>
      <c r="D11" s="9" t="s">
        <v>109</v>
      </c>
      <c r="E11" s="4" t="s">
        <v>111</v>
      </c>
      <c r="F11" s="5" t="s">
        <v>155</v>
      </c>
      <c r="G11" s="6" t="s">
        <v>358</v>
      </c>
      <c r="H11" s="9" t="s">
        <v>181</v>
      </c>
      <c r="I11" s="36" t="s">
        <v>185</v>
      </c>
      <c r="J11" s="21">
        <v>1</v>
      </c>
      <c r="K11" s="27" t="s">
        <v>181</v>
      </c>
      <c r="L11" s="28" t="s">
        <v>181</v>
      </c>
      <c r="M11" s="27" t="s">
        <v>181</v>
      </c>
      <c r="N11" s="30" t="s">
        <v>238</v>
      </c>
      <c r="O11" s="10" t="s">
        <v>248</v>
      </c>
      <c r="P11" s="9" t="s">
        <v>181</v>
      </c>
      <c r="Q11" s="9" t="s">
        <v>259</v>
      </c>
      <c r="R11" s="13" t="s">
        <v>155</v>
      </c>
      <c r="S11" s="14">
        <v>43375</v>
      </c>
      <c r="T11" s="50">
        <v>1490082.7672413795</v>
      </c>
      <c r="U11" s="50">
        <v>1728496.01</v>
      </c>
      <c r="V11" s="9">
        <v>0</v>
      </c>
      <c r="W11" s="9">
        <v>0</v>
      </c>
      <c r="X11" s="9" t="s">
        <v>260</v>
      </c>
      <c r="Y11" s="9" t="s">
        <v>254</v>
      </c>
      <c r="Z11" s="9" t="s">
        <v>151</v>
      </c>
      <c r="AA11" s="15" t="s">
        <v>185</v>
      </c>
      <c r="AB11" s="16">
        <f>172849.6+864248+172849.6</f>
        <v>1209947.2</v>
      </c>
      <c r="AC11" s="14">
        <v>43376</v>
      </c>
      <c r="AD11" s="14">
        <v>43435</v>
      </c>
      <c r="AE11" s="25" t="s">
        <v>265</v>
      </c>
      <c r="AF11" s="25" t="s">
        <v>391</v>
      </c>
      <c r="AG11" s="18" t="s">
        <v>352</v>
      </c>
      <c r="AH11" s="9" t="s">
        <v>150</v>
      </c>
      <c r="AI11" s="9">
        <f>Tabla_416647!A7</f>
        <v>4</v>
      </c>
      <c r="AJ11" s="16" t="s">
        <v>117</v>
      </c>
      <c r="AK11" s="9">
        <v>0</v>
      </c>
      <c r="AL11" s="20" t="s">
        <v>320</v>
      </c>
      <c r="AM11" t="s">
        <v>351</v>
      </c>
      <c r="AN11" t="s">
        <v>351</v>
      </c>
      <c r="AO11" s="25" t="s">
        <v>322</v>
      </c>
      <c r="AP11" s="31" t="s">
        <v>323</v>
      </c>
      <c r="AQ11" s="9" t="s">
        <v>259</v>
      </c>
      <c r="AR11" s="22">
        <v>43465</v>
      </c>
      <c r="AS11" s="22">
        <v>43465</v>
      </c>
      <c r="AT11" s="18" t="s">
        <v>294</v>
      </c>
    </row>
    <row r="12" spans="1:46" s="31" customFormat="1" ht="104.25" customHeight="1" x14ac:dyDescent="0.25">
      <c r="A12" s="21">
        <v>2018</v>
      </c>
      <c r="B12" s="22">
        <v>43374</v>
      </c>
      <c r="C12" s="22">
        <v>43465</v>
      </c>
      <c r="D12" s="9" t="s">
        <v>109</v>
      </c>
      <c r="E12" s="4" t="s">
        <v>111</v>
      </c>
      <c r="F12" s="5" t="s">
        <v>156</v>
      </c>
      <c r="G12" s="6" t="s">
        <v>358</v>
      </c>
      <c r="H12" s="9" t="s">
        <v>181</v>
      </c>
      <c r="I12" s="36" t="s">
        <v>186</v>
      </c>
      <c r="J12" s="21">
        <v>1</v>
      </c>
      <c r="K12" s="27" t="s">
        <v>181</v>
      </c>
      <c r="L12" s="28" t="s">
        <v>181</v>
      </c>
      <c r="M12" s="27" t="s">
        <v>181</v>
      </c>
      <c r="N12" s="30" t="s">
        <v>239</v>
      </c>
      <c r="O12" s="10" t="s">
        <v>249</v>
      </c>
      <c r="P12" s="12" t="s">
        <v>181</v>
      </c>
      <c r="Q12" s="9" t="s">
        <v>259</v>
      </c>
      <c r="R12" s="13" t="s">
        <v>156</v>
      </c>
      <c r="S12" s="14">
        <v>43378</v>
      </c>
      <c r="T12" s="50">
        <v>1120689.6551724139</v>
      </c>
      <c r="U12" s="50">
        <v>1300000</v>
      </c>
      <c r="V12" s="9">
        <v>0</v>
      </c>
      <c r="W12" s="9">
        <v>0</v>
      </c>
      <c r="X12" s="9" t="s">
        <v>260</v>
      </c>
      <c r="Y12" s="9" t="s">
        <v>254</v>
      </c>
      <c r="Z12" s="9" t="s">
        <v>151</v>
      </c>
      <c r="AA12" s="15" t="s">
        <v>186</v>
      </c>
      <c r="AB12" s="16">
        <f>650000+130000+130000</f>
        <v>910000</v>
      </c>
      <c r="AC12" s="14">
        <v>43381</v>
      </c>
      <c r="AD12" s="14">
        <v>43440</v>
      </c>
      <c r="AE12" s="25" t="s">
        <v>266</v>
      </c>
      <c r="AF12" s="25" t="s">
        <v>391</v>
      </c>
      <c r="AG12" s="18" t="s">
        <v>354</v>
      </c>
      <c r="AH12" s="9" t="s">
        <v>150</v>
      </c>
      <c r="AI12" s="9">
        <f>Tabla_416647!A8</f>
        <v>5</v>
      </c>
      <c r="AJ12" s="16" t="s">
        <v>117</v>
      </c>
      <c r="AK12" s="19">
        <v>0</v>
      </c>
      <c r="AL12" s="20" t="s">
        <v>320</v>
      </c>
      <c r="AM12" t="s">
        <v>351</v>
      </c>
      <c r="AN12" t="s">
        <v>351</v>
      </c>
      <c r="AO12" s="25" t="s">
        <v>325</v>
      </c>
      <c r="AP12" s="31" t="s">
        <v>324</v>
      </c>
      <c r="AQ12" s="9" t="s">
        <v>259</v>
      </c>
      <c r="AR12" s="22">
        <v>43465</v>
      </c>
      <c r="AS12" s="22">
        <v>43465</v>
      </c>
      <c r="AT12" s="18" t="s">
        <v>294</v>
      </c>
    </row>
    <row r="13" spans="1:46" s="31" customFormat="1" ht="104.25" customHeight="1" x14ac:dyDescent="0.25">
      <c r="A13" s="21">
        <v>2018</v>
      </c>
      <c r="B13" s="22">
        <v>43374</v>
      </c>
      <c r="C13" s="22">
        <v>43465</v>
      </c>
      <c r="D13" s="9" t="s">
        <v>109</v>
      </c>
      <c r="E13" s="4" t="s">
        <v>111</v>
      </c>
      <c r="F13" s="5" t="s">
        <v>157</v>
      </c>
      <c r="G13" s="6" t="s">
        <v>358</v>
      </c>
      <c r="H13" s="9" t="s">
        <v>181</v>
      </c>
      <c r="I13" s="36" t="s">
        <v>187</v>
      </c>
      <c r="J13" s="21">
        <v>1</v>
      </c>
      <c r="K13" s="27" t="s">
        <v>181</v>
      </c>
      <c r="L13" s="28" t="s">
        <v>181</v>
      </c>
      <c r="M13" s="27" t="s">
        <v>181</v>
      </c>
      <c r="N13" s="30" t="s">
        <v>240</v>
      </c>
      <c r="O13" s="10" t="s">
        <v>250</v>
      </c>
      <c r="P13" s="12" t="s">
        <v>181</v>
      </c>
      <c r="Q13" s="9" t="s">
        <v>259</v>
      </c>
      <c r="R13" s="13" t="s">
        <v>157</v>
      </c>
      <c r="S13" s="14">
        <v>43378</v>
      </c>
      <c r="T13" s="50">
        <v>1490962.5</v>
      </c>
      <c r="U13" s="50">
        <v>1729516.5</v>
      </c>
      <c r="V13" s="9">
        <v>0</v>
      </c>
      <c r="W13" s="9">
        <v>0</v>
      </c>
      <c r="X13" s="9" t="s">
        <v>260</v>
      </c>
      <c r="Y13" s="9" t="s">
        <v>254</v>
      </c>
      <c r="Z13" s="9" t="s">
        <v>151</v>
      </c>
      <c r="AA13" s="15" t="s">
        <v>187</v>
      </c>
      <c r="AB13" s="16">
        <f>864758.25+172951.65</f>
        <v>1037709.9</v>
      </c>
      <c r="AC13" s="14">
        <v>43381</v>
      </c>
      <c r="AD13" s="14">
        <v>43470</v>
      </c>
      <c r="AE13" s="25" t="s">
        <v>267</v>
      </c>
      <c r="AF13" s="25" t="s">
        <v>391</v>
      </c>
      <c r="AG13" s="18" t="s">
        <v>354</v>
      </c>
      <c r="AH13" s="19" t="s">
        <v>150</v>
      </c>
      <c r="AI13" s="9">
        <f>Tabla_416647!A9</f>
        <v>6</v>
      </c>
      <c r="AJ13" s="16" t="s">
        <v>117</v>
      </c>
      <c r="AK13" s="19">
        <v>0</v>
      </c>
      <c r="AL13" s="20" t="s">
        <v>320</v>
      </c>
      <c r="AM13" t="s">
        <v>351</v>
      </c>
      <c r="AN13" t="s">
        <v>351</v>
      </c>
      <c r="AO13" s="17" t="s">
        <v>390</v>
      </c>
      <c r="AP13" s="17" t="s">
        <v>390</v>
      </c>
      <c r="AQ13" s="9" t="s">
        <v>259</v>
      </c>
      <c r="AR13" s="22">
        <v>43465</v>
      </c>
      <c r="AS13" s="22">
        <v>43465</v>
      </c>
      <c r="AT13" s="18" t="s">
        <v>296</v>
      </c>
    </row>
    <row r="14" spans="1:46" s="31" customFormat="1" ht="104.25" customHeight="1" x14ac:dyDescent="0.25">
      <c r="A14" s="21">
        <v>2018</v>
      </c>
      <c r="B14" s="22">
        <v>43374</v>
      </c>
      <c r="C14" s="22">
        <v>43465</v>
      </c>
      <c r="D14" s="9" t="s">
        <v>109</v>
      </c>
      <c r="E14" s="4" t="s">
        <v>111</v>
      </c>
      <c r="F14" s="5" t="s">
        <v>158</v>
      </c>
      <c r="G14" s="6" t="s">
        <v>358</v>
      </c>
      <c r="H14" s="9" t="s">
        <v>181</v>
      </c>
      <c r="I14" s="36" t="s">
        <v>188</v>
      </c>
      <c r="J14" s="21">
        <v>1</v>
      </c>
      <c r="K14" s="27" t="s">
        <v>213</v>
      </c>
      <c r="L14" s="28" t="s">
        <v>222</v>
      </c>
      <c r="M14" s="27" t="s">
        <v>231</v>
      </c>
      <c r="N14" s="27" t="s">
        <v>181</v>
      </c>
      <c r="O14" s="11" t="s">
        <v>181</v>
      </c>
      <c r="P14" s="12" t="s">
        <v>181</v>
      </c>
      <c r="Q14" s="9" t="s">
        <v>259</v>
      </c>
      <c r="R14" s="13" t="s">
        <v>158</v>
      </c>
      <c r="S14" s="14">
        <v>43382</v>
      </c>
      <c r="T14" s="50">
        <v>947017.50000000012</v>
      </c>
      <c r="U14" s="50">
        <v>1098540.3</v>
      </c>
      <c r="V14" s="9">
        <v>0</v>
      </c>
      <c r="W14" s="9">
        <v>0</v>
      </c>
      <c r="X14" s="9" t="s">
        <v>260</v>
      </c>
      <c r="Y14" s="9" t="s">
        <v>254</v>
      </c>
      <c r="Z14" s="9" t="s">
        <v>151</v>
      </c>
      <c r="AA14" s="15" t="s">
        <v>188</v>
      </c>
      <c r="AB14" s="16">
        <f>549270.15+109854.03</f>
        <v>659124.18000000005</v>
      </c>
      <c r="AC14" s="14">
        <v>43395</v>
      </c>
      <c r="AD14" s="14">
        <v>43454</v>
      </c>
      <c r="AE14" s="25" t="s">
        <v>268</v>
      </c>
      <c r="AF14" s="25" t="s">
        <v>391</v>
      </c>
      <c r="AG14" s="18" t="s">
        <v>355</v>
      </c>
      <c r="AH14" s="19" t="s">
        <v>310</v>
      </c>
      <c r="AI14" s="9">
        <f>Tabla_416647!A10</f>
        <v>7</v>
      </c>
      <c r="AJ14" s="16" t="s">
        <v>117</v>
      </c>
      <c r="AK14" s="19">
        <v>0</v>
      </c>
      <c r="AL14" s="20" t="s">
        <v>320</v>
      </c>
      <c r="AM14" t="s">
        <v>351</v>
      </c>
      <c r="AN14" t="s">
        <v>351</v>
      </c>
      <c r="AO14" s="25" t="s">
        <v>390</v>
      </c>
      <c r="AP14" s="17" t="s">
        <v>390</v>
      </c>
      <c r="AQ14" s="9" t="s">
        <v>259</v>
      </c>
      <c r="AR14" s="22">
        <v>43465</v>
      </c>
      <c r="AS14" s="22">
        <v>43465</v>
      </c>
      <c r="AT14" s="18" t="s">
        <v>297</v>
      </c>
    </row>
    <row r="15" spans="1:46" s="31" customFormat="1" ht="104.25" customHeight="1" x14ac:dyDescent="0.25">
      <c r="A15" s="21">
        <v>2018</v>
      </c>
      <c r="B15" s="22">
        <v>43374</v>
      </c>
      <c r="C15" s="22">
        <v>43465</v>
      </c>
      <c r="D15" s="9" t="s">
        <v>109</v>
      </c>
      <c r="E15" s="4" t="s">
        <v>111</v>
      </c>
      <c r="F15" s="5" t="s">
        <v>159</v>
      </c>
      <c r="G15" s="6" t="s">
        <v>358</v>
      </c>
      <c r="H15" s="9" t="s">
        <v>181</v>
      </c>
      <c r="I15" s="36" t="s">
        <v>189</v>
      </c>
      <c r="J15" s="21">
        <v>1</v>
      </c>
      <c r="K15" s="27" t="s">
        <v>214</v>
      </c>
      <c r="L15" s="29" t="s">
        <v>223</v>
      </c>
      <c r="M15" s="27" t="s">
        <v>232</v>
      </c>
      <c r="N15" s="27" t="s">
        <v>181</v>
      </c>
      <c r="O15" s="11" t="s">
        <v>181</v>
      </c>
      <c r="P15" s="12" t="s">
        <v>181</v>
      </c>
      <c r="Q15" s="9" t="s">
        <v>259</v>
      </c>
      <c r="R15" s="13" t="s">
        <v>159</v>
      </c>
      <c r="S15" s="14">
        <v>43382</v>
      </c>
      <c r="T15" s="50">
        <v>344827.58620689658</v>
      </c>
      <c r="U15" s="50">
        <v>400000</v>
      </c>
      <c r="V15" s="9">
        <v>0</v>
      </c>
      <c r="W15" s="9">
        <v>0</v>
      </c>
      <c r="X15" s="9" t="s">
        <v>260</v>
      </c>
      <c r="Y15" s="9" t="s">
        <v>254</v>
      </c>
      <c r="Z15" s="9" t="s">
        <v>151</v>
      </c>
      <c r="AA15" s="15" t="s">
        <v>189</v>
      </c>
      <c r="AB15" s="16">
        <f>200000+40000</f>
        <v>240000</v>
      </c>
      <c r="AC15" s="14">
        <v>43395</v>
      </c>
      <c r="AD15" s="14">
        <v>43454</v>
      </c>
      <c r="AE15" s="25" t="s">
        <v>269</v>
      </c>
      <c r="AF15" s="25" t="s">
        <v>391</v>
      </c>
      <c r="AG15" s="18" t="s">
        <v>355</v>
      </c>
      <c r="AH15" s="19" t="s">
        <v>310</v>
      </c>
      <c r="AI15" s="9">
        <f>Tabla_416647!A11</f>
        <v>8</v>
      </c>
      <c r="AJ15" s="16" t="s">
        <v>117</v>
      </c>
      <c r="AK15" s="19">
        <v>0</v>
      </c>
      <c r="AL15" s="20" t="s">
        <v>320</v>
      </c>
      <c r="AM15" s="17" t="s">
        <v>351</v>
      </c>
      <c r="AN15" s="17" t="s">
        <v>351</v>
      </c>
      <c r="AO15" s="25" t="s">
        <v>326</v>
      </c>
      <c r="AP15" s="31" t="s">
        <v>327</v>
      </c>
      <c r="AQ15" s="9" t="s">
        <v>259</v>
      </c>
      <c r="AR15" s="22">
        <v>43465</v>
      </c>
      <c r="AS15" s="22">
        <v>43465</v>
      </c>
      <c r="AT15" s="18" t="s">
        <v>297</v>
      </c>
    </row>
    <row r="16" spans="1:46" s="31" customFormat="1" ht="104.25" customHeight="1" x14ac:dyDescent="0.25">
      <c r="A16" s="21">
        <v>2018</v>
      </c>
      <c r="B16" s="22">
        <v>43374</v>
      </c>
      <c r="C16" s="22">
        <v>43465</v>
      </c>
      <c r="D16" s="9" t="s">
        <v>109</v>
      </c>
      <c r="E16" s="4" t="s">
        <v>111</v>
      </c>
      <c r="F16" s="5" t="s">
        <v>160</v>
      </c>
      <c r="G16" s="6" t="s">
        <v>358</v>
      </c>
      <c r="H16" s="9" t="s">
        <v>181</v>
      </c>
      <c r="I16" s="36" t="s">
        <v>190</v>
      </c>
      <c r="J16" s="21">
        <v>1</v>
      </c>
      <c r="K16" s="27" t="s">
        <v>181</v>
      </c>
      <c r="L16" s="28" t="s">
        <v>181</v>
      </c>
      <c r="M16" s="27" t="s">
        <v>181</v>
      </c>
      <c r="N16" s="30" t="s">
        <v>241</v>
      </c>
      <c r="O16" s="10" t="s">
        <v>251</v>
      </c>
      <c r="P16" s="12" t="s">
        <v>181</v>
      </c>
      <c r="Q16" s="9" t="s">
        <v>259</v>
      </c>
      <c r="R16" s="13" t="s">
        <v>160</v>
      </c>
      <c r="S16" s="14">
        <v>43405</v>
      </c>
      <c r="T16" s="50">
        <v>696425.47413793113</v>
      </c>
      <c r="U16" s="50">
        <v>807853.55</v>
      </c>
      <c r="V16" s="9">
        <v>0</v>
      </c>
      <c r="W16" s="9">
        <v>0</v>
      </c>
      <c r="X16" s="9" t="s">
        <v>260</v>
      </c>
      <c r="Y16" s="9" t="s">
        <v>254</v>
      </c>
      <c r="Z16" s="9" t="s">
        <v>151</v>
      </c>
      <c r="AA16" s="15" t="s">
        <v>190</v>
      </c>
      <c r="AB16" s="16">
        <f>80785.35+236252.41+47250.48</f>
        <v>364288.24</v>
      </c>
      <c r="AC16" s="14">
        <v>43405</v>
      </c>
      <c r="AD16" s="14">
        <v>43448</v>
      </c>
      <c r="AE16" s="25" t="s">
        <v>270</v>
      </c>
      <c r="AF16" s="25" t="s">
        <v>391</v>
      </c>
      <c r="AG16" s="18" t="s">
        <v>356</v>
      </c>
      <c r="AH16" s="19" t="s">
        <v>311</v>
      </c>
      <c r="AI16" s="9">
        <f>Tabla_416647!A12</f>
        <v>9</v>
      </c>
      <c r="AJ16" s="16" t="s">
        <v>116</v>
      </c>
      <c r="AK16" s="19">
        <v>2</v>
      </c>
      <c r="AL16" s="20" t="s">
        <v>320</v>
      </c>
      <c r="AM16" s="17" t="s">
        <v>351</v>
      </c>
      <c r="AN16" s="17" t="s">
        <v>351</v>
      </c>
      <c r="AO16" s="25" t="s">
        <v>328</v>
      </c>
      <c r="AP16" s="31" t="s">
        <v>329</v>
      </c>
      <c r="AQ16" s="9" t="s">
        <v>259</v>
      </c>
      <c r="AR16" s="22">
        <v>43465</v>
      </c>
      <c r="AS16" s="22">
        <v>43465</v>
      </c>
      <c r="AT16" s="18" t="s">
        <v>298</v>
      </c>
    </row>
    <row r="17" spans="1:46" s="31" customFormat="1" ht="104.25" customHeight="1" x14ac:dyDescent="0.25">
      <c r="A17" s="21">
        <v>2018</v>
      </c>
      <c r="B17" s="22">
        <v>43374</v>
      </c>
      <c r="C17" s="22">
        <v>43465</v>
      </c>
      <c r="D17" s="9" t="s">
        <v>109</v>
      </c>
      <c r="E17" s="4" t="s">
        <v>111</v>
      </c>
      <c r="F17" s="5" t="s">
        <v>161</v>
      </c>
      <c r="G17" s="6" t="s">
        <v>358</v>
      </c>
      <c r="H17" s="9" t="s">
        <v>181</v>
      </c>
      <c r="I17" s="7" t="s">
        <v>191</v>
      </c>
      <c r="J17" s="21">
        <v>1</v>
      </c>
      <c r="K17" s="27" t="s">
        <v>215</v>
      </c>
      <c r="L17" s="28" t="s">
        <v>224</v>
      </c>
      <c r="M17" s="27" t="s">
        <v>233</v>
      </c>
      <c r="N17" s="27" t="s">
        <v>181</v>
      </c>
      <c r="O17" s="11" t="s">
        <v>181</v>
      </c>
      <c r="P17" s="12" t="s">
        <v>181</v>
      </c>
      <c r="Q17" s="9" t="s">
        <v>259</v>
      </c>
      <c r="R17" s="13" t="s">
        <v>161</v>
      </c>
      <c r="S17" s="14">
        <v>43412</v>
      </c>
      <c r="T17" s="50">
        <v>187883.06896551725</v>
      </c>
      <c r="U17" s="50">
        <v>217944.36</v>
      </c>
      <c r="V17" s="9">
        <v>0</v>
      </c>
      <c r="W17" s="9">
        <v>0</v>
      </c>
      <c r="X17" s="9" t="s">
        <v>260</v>
      </c>
      <c r="Y17" s="9" t="s">
        <v>254</v>
      </c>
      <c r="Z17" s="9" t="s">
        <v>151</v>
      </c>
      <c r="AA17" s="15" t="s">
        <v>191</v>
      </c>
      <c r="AB17" s="16">
        <f>21794.44</f>
        <v>21794.44</v>
      </c>
      <c r="AC17" s="14">
        <v>43412</v>
      </c>
      <c r="AD17" s="14">
        <v>43437</v>
      </c>
      <c r="AE17" s="25" t="s">
        <v>271</v>
      </c>
      <c r="AF17" s="25" t="s">
        <v>391</v>
      </c>
      <c r="AG17" s="18" t="s">
        <v>355</v>
      </c>
      <c r="AH17" s="19" t="s">
        <v>310</v>
      </c>
      <c r="AI17" s="9">
        <f>Tabla_416647!A13</f>
        <v>10</v>
      </c>
      <c r="AJ17" s="16" t="s">
        <v>117</v>
      </c>
      <c r="AK17" s="19">
        <v>0</v>
      </c>
      <c r="AL17" s="20" t="s">
        <v>320</v>
      </c>
      <c r="AM17" s="17" t="s">
        <v>351</v>
      </c>
      <c r="AN17" s="17" t="s">
        <v>351</v>
      </c>
      <c r="AO17" s="17" t="s">
        <v>389</v>
      </c>
      <c r="AP17" s="17" t="s">
        <v>389</v>
      </c>
      <c r="AQ17" s="9" t="s">
        <v>259</v>
      </c>
      <c r="AR17" s="22">
        <v>43465</v>
      </c>
      <c r="AS17" s="22">
        <v>43465</v>
      </c>
      <c r="AT17" s="18" t="s">
        <v>299</v>
      </c>
    </row>
    <row r="18" spans="1:46" s="31" customFormat="1" ht="104.25" customHeight="1" x14ac:dyDescent="0.25">
      <c r="A18" s="21">
        <v>2018</v>
      </c>
      <c r="B18" s="22">
        <v>43374</v>
      </c>
      <c r="C18" s="22">
        <v>43465</v>
      </c>
      <c r="D18" s="9" t="s">
        <v>109</v>
      </c>
      <c r="E18" s="4" t="s">
        <v>111</v>
      </c>
      <c r="F18" s="5" t="s">
        <v>162</v>
      </c>
      <c r="G18" s="6" t="s">
        <v>358</v>
      </c>
      <c r="H18" s="9" t="s">
        <v>181</v>
      </c>
      <c r="I18" s="36" t="s">
        <v>192</v>
      </c>
      <c r="J18" s="21">
        <v>1</v>
      </c>
      <c r="K18" s="27" t="s">
        <v>181</v>
      </c>
      <c r="L18" s="28" t="s">
        <v>181</v>
      </c>
      <c r="M18" s="27" t="s">
        <v>181</v>
      </c>
      <c r="N18" s="30" t="s">
        <v>241</v>
      </c>
      <c r="O18" s="10" t="s">
        <v>251</v>
      </c>
      <c r="P18" s="12" t="s">
        <v>181</v>
      </c>
      <c r="Q18" s="9" t="s">
        <v>259</v>
      </c>
      <c r="R18" s="13" t="s">
        <v>162</v>
      </c>
      <c r="S18" s="14">
        <v>43440</v>
      </c>
      <c r="T18" s="50">
        <v>544262.93103448278</v>
      </c>
      <c r="U18" s="50">
        <v>631345</v>
      </c>
      <c r="V18" s="9">
        <v>0</v>
      </c>
      <c r="W18" s="9">
        <v>0</v>
      </c>
      <c r="X18" s="9" t="s">
        <v>260</v>
      </c>
      <c r="Y18" s="9" t="s">
        <v>254</v>
      </c>
      <c r="Z18" s="9" t="s">
        <v>151</v>
      </c>
      <c r="AA18" s="15" t="s">
        <v>192</v>
      </c>
      <c r="AB18" s="16">
        <f>315672.5+63134.5</f>
        <v>378807</v>
      </c>
      <c r="AC18" s="14">
        <v>43440</v>
      </c>
      <c r="AD18" s="14">
        <v>43499</v>
      </c>
      <c r="AE18" s="25" t="s">
        <v>272</v>
      </c>
      <c r="AF18" s="25" t="s">
        <v>391</v>
      </c>
      <c r="AG18" s="18" t="s">
        <v>356</v>
      </c>
      <c r="AH18" s="19" t="s">
        <v>292</v>
      </c>
      <c r="AI18" s="9">
        <f>Tabla_416647!A14</f>
        <v>11</v>
      </c>
      <c r="AJ18" s="16" t="s">
        <v>117</v>
      </c>
      <c r="AK18" s="19">
        <v>0</v>
      </c>
      <c r="AL18" s="20" t="s">
        <v>320</v>
      </c>
      <c r="AM18" s="17" t="s">
        <v>351</v>
      </c>
      <c r="AN18" s="17" t="s">
        <v>351</v>
      </c>
      <c r="AO18" s="17" t="s">
        <v>389</v>
      </c>
      <c r="AP18" s="17" t="s">
        <v>389</v>
      </c>
      <c r="AQ18" s="9" t="s">
        <v>259</v>
      </c>
      <c r="AR18" s="22">
        <v>43465</v>
      </c>
      <c r="AS18" s="22">
        <v>43465</v>
      </c>
      <c r="AT18" s="18" t="s">
        <v>293</v>
      </c>
    </row>
    <row r="19" spans="1:46" s="31" customFormat="1" ht="104.25" customHeight="1" x14ac:dyDescent="0.25">
      <c r="A19" s="21">
        <v>2018</v>
      </c>
      <c r="B19" s="22">
        <v>43374</v>
      </c>
      <c r="C19" s="22">
        <v>43465</v>
      </c>
      <c r="D19" s="9" t="s">
        <v>109</v>
      </c>
      <c r="E19" s="4" t="s">
        <v>111</v>
      </c>
      <c r="F19" s="5" t="s">
        <v>163</v>
      </c>
      <c r="G19" s="6" t="s">
        <v>358</v>
      </c>
      <c r="H19" s="9" t="s">
        <v>181</v>
      </c>
      <c r="I19" s="8" t="s">
        <v>193</v>
      </c>
      <c r="J19" s="21">
        <v>1</v>
      </c>
      <c r="K19" s="27" t="s">
        <v>181</v>
      </c>
      <c r="L19" s="28" t="s">
        <v>181</v>
      </c>
      <c r="M19" s="27" t="s">
        <v>181</v>
      </c>
      <c r="N19" s="30" t="s">
        <v>242</v>
      </c>
      <c r="O19" s="10" t="s">
        <v>252</v>
      </c>
      <c r="P19" s="12" t="s">
        <v>181</v>
      </c>
      <c r="Q19" s="9" t="s">
        <v>259</v>
      </c>
      <c r="R19" s="13" t="s">
        <v>163</v>
      </c>
      <c r="S19" s="14">
        <v>43440</v>
      </c>
      <c r="T19" s="50">
        <v>586206.89655172417</v>
      </c>
      <c r="U19" s="50">
        <v>680000</v>
      </c>
      <c r="V19" s="9">
        <v>0</v>
      </c>
      <c r="W19" s="9">
        <v>0</v>
      </c>
      <c r="X19" s="9" t="s">
        <v>260</v>
      </c>
      <c r="Y19" s="9" t="s">
        <v>254</v>
      </c>
      <c r="Z19" s="9" t="s">
        <v>151</v>
      </c>
      <c r="AA19" s="15" t="s">
        <v>261</v>
      </c>
      <c r="AB19" s="16">
        <v>68000</v>
      </c>
      <c r="AC19" s="14">
        <v>43441</v>
      </c>
      <c r="AD19" s="14">
        <v>43455</v>
      </c>
      <c r="AE19" s="25" t="s">
        <v>273</v>
      </c>
      <c r="AF19" s="25" t="s">
        <v>391</v>
      </c>
      <c r="AG19" s="18" t="s">
        <v>356</v>
      </c>
      <c r="AH19" s="19" t="s">
        <v>292</v>
      </c>
      <c r="AI19" s="9">
        <f>Tabla_416647!A15</f>
        <v>12</v>
      </c>
      <c r="AJ19" s="16" t="s">
        <v>117</v>
      </c>
      <c r="AK19" s="19">
        <v>0</v>
      </c>
      <c r="AL19" s="20" t="s">
        <v>320</v>
      </c>
      <c r="AM19" s="17" t="s">
        <v>351</v>
      </c>
      <c r="AN19" s="17" t="s">
        <v>351</v>
      </c>
      <c r="AO19" s="17" t="s">
        <v>389</v>
      </c>
      <c r="AP19" s="17" t="s">
        <v>389</v>
      </c>
      <c r="AQ19" s="9" t="s">
        <v>259</v>
      </c>
      <c r="AR19" s="22">
        <v>43465</v>
      </c>
      <c r="AS19" s="22">
        <v>43465</v>
      </c>
      <c r="AT19" s="18" t="s">
        <v>300</v>
      </c>
    </row>
    <row r="20" spans="1:46" s="31" customFormat="1" ht="104.25" customHeight="1" x14ac:dyDescent="0.25">
      <c r="A20" s="21">
        <v>2018</v>
      </c>
      <c r="B20" s="22">
        <v>43374</v>
      </c>
      <c r="C20" s="22">
        <v>43465</v>
      </c>
      <c r="D20" s="9" t="s">
        <v>109</v>
      </c>
      <c r="E20" s="4" t="s">
        <v>111</v>
      </c>
      <c r="F20" s="5" t="s">
        <v>164</v>
      </c>
      <c r="G20" s="6" t="s">
        <v>358</v>
      </c>
      <c r="H20" s="9" t="s">
        <v>181</v>
      </c>
      <c r="I20" s="36" t="s">
        <v>194</v>
      </c>
      <c r="J20" s="21">
        <v>1</v>
      </c>
      <c r="K20" s="27" t="s">
        <v>216</v>
      </c>
      <c r="L20" s="29" t="s">
        <v>225</v>
      </c>
      <c r="M20" s="27" t="s">
        <v>234</v>
      </c>
      <c r="N20" s="27" t="s">
        <v>181</v>
      </c>
      <c r="O20" s="11" t="s">
        <v>181</v>
      </c>
      <c r="P20" s="12" t="s">
        <v>181</v>
      </c>
      <c r="Q20" s="9" t="s">
        <v>259</v>
      </c>
      <c r="R20" s="13" t="s">
        <v>164</v>
      </c>
      <c r="S20" s="14">
        <v>43440</v>
      </c>
      <c r="T20" s="50">
        <v>134482.75862068965</v>
      </c>
      <c r="U20" s="50">
        <v>156000</v>
      </c>
      <c r="V20" s="9">
        <v>0</v>
      </c>
      <c r="W20" s="9">
        <v>0</v>
      </c>
      <c r="X20" s="9" t="s">
        <v>260</v>
      </c>
      <c r="Y20" s="9" t="s">
        <v>254</v>
      </c>
      <c r="Z20" s="9" t="s">
        <v>151</v>
      </c>
      <c r="AA20" s="15" t="s">
        <v>194</v>
      </c>
      <c r="AB20" s="16">
        <f>15600</f>
        <v>15600</v>
      </c>
      <c r="AC20" s="14">
        <v>43441</v>
      </c>
      <c r="AD20" s="14">
        <v>43455</v>
      </c>
      <c r="AE20" s="25" t="s">
        <v>274</v>
      </c>
      <c r="AF20" s="25" t="s">
        <v>391</v>
      </c>
      <c r="AG20" s="18" t="s">
        <v>356</v>
      </c>
      <c r="AH20" s="19" t="s">
        <v>292</v>
      </c>
      <c r="AI20" s="9">
        <f>Tabla_416647!A16</f>
        <v>13</v>
      </c>
      <c r="AJ20" s="16" t="s">
        <v>117</v>
      </c>
      <c r="AK20" s="19">
        <v>0</v>
      </c>
      <c r="AL20" s="20" t="s">
        <v>320</v>
      </c>
      <c r="AM20" t="s">
        <v>351</v>
      </c>
      <c r="AN20" t="s">
        <v>351</v>
      </c>
      <c r="AO20" s="17" t="s">
        <v>389</v>
      </c>
      <c r="AP20" s="17" t="s">
        <v>389</v>
      </c>
      <c r="AQ20" s="9" t="s">
        <v>259</v>
      </c>
      <c r="AR20" s="22">
        <v>43465</v>
      </c>
      <c r="AS20" s="22">
        <v>43465</v>
      </c>
      <c r="AT20" s="18" t="s">
        <v>300</v>
      </c>
    </row>
    <row r="21" spans="1:46" s="31" customFormat="1" ht="104.25" customHeight="1" x14ac:dyDescent="0.25">
      <c r="A21" s="21">
        <v>2018</v>
      </c>
      <c r="B21" s="22">
        <v>43374</v>
      </c>
      <c r="C21" s="22">
        <v>43465</v>
      </c>
      <c r="D21" s="9" t="s">
        <v>109</v>
      </c>
      <c r="E21" s="4" t="s">
        <v>111</v>
      </c>
      <c r="F21" s="5" t="s">
        <v>165</v>
      </c>
      <c r="G21" s="6" t="s">
        <v>358</v>
      </c>
      <c r="H21" s="9" t="s">
        <v>181</v>
      </c>
      <c r="I21" s="36" t="s">
        <v>195</v>
      </c>
      <c r="J21" s="21">
        <v>1</v>
      </c>
      <c r="K21" s="27" t="s">
        <v>216</v>
      </c>
      <c r="L21" s="28" t="s">
        <v>226</v>
      </c>
      <c r="M21" s="27" t="s">
        <v>234</v>
      </c>
      <c r="N21" s="27" t="s">
        <v>181</v>
      </c>
      <c r="O21" s="11" t="s">
        <v>181</v>
      </c>
      <c r="P21" s="12" t="s">
        <v>181</v>
      </c>
      <c r="Q21" s="9" t="s">
        <v>259</v>
      </c>
      <c r="R21" s="13" t="s">
        <v>165</v>
      </c>
      <c r="S21" s="14">
        <v>43440</v>
      </c>
      <c r="T21" s="50">
        <v>134482.75862068965</v>
      </c>
      <c r="U21" s="50">
        <v>156000</v>
      </c>
      <c r="V21" s="9">
        <v>0</v>
      </c>
      <c r="W21" s="9">
        <v>0</v>
      </c>
      <c r="X21" s="9" t="s">
        <v>260</v>
      </c>
      <c r="Y21" s="9" t="s">
        <v>254</v>
      </c>
      <c r="Z21" s="9" t="s">
        <v>151</v>
      </c>
      <c r="AA21" s="15" t="s">
        <v>195</v>
      </c>
      <c r="AB21" s="16">
        <v>15600</v>
      </c>
      <c r="AC21" s="14">
        <v>43441</v>
      </c>
      <c r="AD21" s="14">
        <v>43455</v>
      </c>
      <c r="AE21" s="25" t="s">
        <v>275</v>
      </c>
      <c r="AF21" s="25" t="s">
        <v>391</v>
      </c>
      <c r="AG21" s="18" t="s">
        <v>356</v>
      </c>
      <c r="AH21" s="19" t="s">
        <v>292</v>
      </c>
      <c r="AI21" s="9">
        <f>Tabla_416647!A17</f>
        <v>14</v>
      </c>
      <c r="AJ21" s="16" t="s">
        <v>117</v>
      </c>
      <c r="AK21" s="19">
        <v>0</v>
      </c>
      <c r="AL21" s="20" t="s">
        <v>320</v>
      </c>
      <c r="AM21" t="s">
        <v>351</v>
      </c>
      <c r="AN21" t="s">
        <v>351</v>
      </c>
      <c r="AO21" s="17" t="s">
        <v>389</v>
      </c>
      <c r="AP21" s="17" t="s">
        <v>389</v>
      </c>
      <c r="AQ21" s="9" t="s">
        <v>259</v>
      </c>
      <c r="AR21" s="22">
        <v>43465</v>
      </c>
      <c r="AS21" s="22">
        <v>43465</v>
      </c>
      <c r="AT21" s="18" t="s">
        <v>300</v>
      </c>
    </row>
    <row r="22" spans="1:46" s="31" customFormat="1" ht="104.25" customHeight="1" x14ac:dyDescent="0.25">
      <c r="A22" s="21">
        <v>2018</v>
      </c>
      <c r="B22" s="22">
        <v>43374</v>
      </c>
      <c r="C22" s="22">
        <v>43465</v>
      </c>
      <c r="D22" s="9" t="s">
        <v>109</v>
      </c>
      <c r="E22" s="4" t="s">
        <v>111</v>
      </c>
      <c r="F22" s="5" t="s">
        <v>166</v>
      </c>
      <c r="G22" s="6" t="s">
        <v>358</v>
      </c>
      <c r="H22" s="9" t="s">
        <v>181</v>
      </c>
      <c r="I22" s="7" t="s">
        <v>196</v>
      </c>
      <c r="J22" s="21">
        <v>1</v>
      </c>
      <c r="K22" s="27" t="s">
        <v>217</v>
      </c>
      <c r="L22" s="29" t="s">
        <v>227</v>
      </c>
      <c r="M22" s="27" t="s">
        <v>235</v>
      </c>
      <c r="N22" s="27" t="s">
        <v>181</v>
      </c>
      <c r="O22" s="11" t="s">
        <v>181</v>
      </c>
      <c r="P22" s="12" t="s">
        <v>181</v>
      </c>
      <c r="Q22" s="9" t="s">
        <v>259</v>
      </c>
      <c r="R22" s="13" t="s">
        <v>166</v>
      </c>
      <c r="S22" s="14">
        <v>43440</v>
      </c>
      <c r="T22" s="50">
        <v>293103.44827586209</v>
      </c>
      <c r="U22" s="50">
        <v>340000</v>
      </c>
      <c r="V22" s="9">
        <v>0</v>
      </c>
      <c r="W22" s="9">
        <v>0</v>
      </c>
      <c r="X22" s="9" t="s">
        <v>260</v>
      </c>
      <c r="Y22" s="9" t="s">
        <v>254</v>
      </c>
      <c r="Z22" s="9" t="s">
        <v>151</v>
      </c>
      <c r="AA22" s="15" t="s">
        <v>196</v>
      </c>
      <c r="AB22" s="16">
        <f>170000+34000</f>
        <v>204000</v>
      </c>
      <c r="AC22" s="14">
        <v>43441</v>
      </c>
      <c r="AD22" s="14">
        <v>43500</v>
      </c>
      <c r="AE22" s="25" t="s">
        <v>276</v>
      </c>
      <c r="AF22" s="25" t="s">
        <v>391</v>
      </c>
      <c r="AG22" s="18" t="s">
        <v>356</v>
      </c>
      <c r="AH22" s="19" t="s">
        <v>292</v>
      </c>
      <c r="AI22" s="9">
        <f>Tabla_416647!A18</f>
        <v>15</v>
      </c>
      <c r="AJ22" s="16" t="s">
        <v>117</v>
      </c>
      <c r="AK22" s="19">
        <v>0</v>
      </c>
      <c r="AL22" s="20" t="s">
        <v>320</v>
      </c>
      <c r="AM22" s="17" t="s">
        <v>351</v>
      </c>
      <c r="AN22" s="17" t="s">
        <v>351</v>
      </c>
      <c r="AO22" s="17" t="s">
        <v>389</v>
      </c>
      <c r="AP22" s="17" t="s">
        <v>389</v>
      </c>
      <c r="AQ22" s="9" t="s">
        <v>259</v>
      </c>
      <c r="AR22" s="22">
        <v>43465</v>
      </c>
      <c r="AS22" s="22">
        <v>43465</v>
      </c>
      <c r="AT22" s="18" t="s">
        <v>301</v>
      </c>
    </row>
    <row r="23" spans="1:46" s="31" customFormat="1" ht="104.25" customHeight="1" x14ac:dyDescent="0.25">
      <c r="A23" s="21">
        <v>2018</v>
      </c>
      <c r="B23" s="22">
        <v>43374</v>
      </c>
      <c r="C23" s="22">
        <v>43465</v>
      </c>
      <c r="D23" s="9" t="s">
        <v>109</v>
      </c>
      <c r="E23" s="4" t="s">
        <v>111</v>
      </c>
      <c r="F23" s="5" t="s">
        <v>167</v>
      </c>
      <c r="G23" s="6" t="s">
        <v>358</v>
      </c>
      <c r="H23" s="9" t="s">
        <v>181</v>
      </c>
      <c r="I23" s="36" t="s">
        <v>197</v>
      </c>
      <c r="J23" s="21">
        <v>1</v>
      </c>
      <c r="K23" s="27" t="s">
        <v>218</v>
      </c>
      <c r="L23" s="29" t="s">
        <v>228</v>
      </c>
      <c r="M23" s="27" t="s">
        <v>236</v>
      </c>
      <c r="N23" s="27" t="s">
        <v>181</v>
      </c>
      <c r="O23" s="11" t="s">
        <v>181</v>
      </c>
      <c r="P23" s="12" t="s">
        <v>181</v>
      </c>
      <c r="Q23" s="9" t="s">
        <v>259</v>
      </c>
      <c r="R23" s="13" t="s">
        <v>167</v>
      </c>
      <c r="S23" s="14">
        <v>43440</v>
      </c>
      <c r="T23" s="50">
        <v>960724.13793103455</v>
      </c>
      <c r="U23" s="50">
        <v>1114440</v>
      </c>
      <c r="V23" s="9">
        <v>0</v>
      </c>
      <c r="W23" s="9">
        <v>0</v>
      </c>
      <c r="X23" s="9" t="s">
        <v>260</v>
      </c>
      <c r="Y23" s="9" t="s">
        <v>254</v>
      </c>
      <c r="Z23" s="9" t="s">
        <v>151</v>
      </c>
      <c r="AA23" s="15" t="s">
        <v>197</v>
      </c>
      <c r="AB23" s="16">
        <f>557220.41+111444.04</f>
        <v>668664.45000000007</v>
      </c>
      <c r="AC23" s="14">
        <v>43441</v>
      </c>
      <c r="AD23" s="14">
        <v>43500</v>
      </c>
      <c r="AE23" s="25" t="s">
        <v>277</v>
      </c>
      <c r="AF23" s="25" t="s">
        <v>391</v>
      </c>
      <c r="AG23" s="18" t="s">
        <v>356</v>
      </c>
      <c r="AH23" s="19" t="s">
        <v>292</v>
      </c>
      <c r="AI23" s="9">
        <f>Tabla_416647!A19</f>
        <v>16</v>
      </c>
      <c r="AJ23" s="16" t="s">
        <v>117</v>
      </c>
      <c r="AK23" s="19">
        <v>0</v>
      </c>
      <c r="AL23" s="20" t="s">
        <v>320</v>
      </c>
      <c r="AM23" s="17" t="s">
        <v>351</v>
      </c>
      <c r="AN23" s="17" t="s">
        <v>351</v>
      </c>
      <c r="AO23" s="17" t="s">
        <v>389</v>
      </c>
      <c r="AP23" s="17" t="s">
        <v>389</v>
      </c>
      <c r="AQ23" s="9" t="s">
        <v>259</v>
      </c>
      <c r="AR23" s="22">
        <v>43465</v>
      </c>
      <c r="AS23" s="22">
        <v>43465</v>
      </c>
      <c r="AT23" s="18" t="s">
        <v>302</v>
      </c>
    </row>
    <row r="24" spans="1:46" s="31" customFormat="1" ht="104.25" customHeight="1" x14ac:dyDescent="0.25">
      <c r="A24" s="21">
        <v>2018</v>
      </c>
      <c r="B24" s="22">
        <v>43374</v>
      </c>
      <c r="C24" s="22">
        <v>43465</v>
      </c>
      <c r="D24" s="9" t="s">
        <v>109</v>
      </c>
      <c r="E24" s="4" t="s">
        <v>111</v>
      </c>
      <c r="F24" s="5" t="s">
        <v>168</v>
      </c>
      <c r="G24" s="6" t="s">
        <v>358</v>
      </c>
      <c r="H24" s="9" t="s">
        <v>181</v>
      </c>
      <c r="I24" s="8" t="s">
        <v>198</v>
      </c>
      <c r="J24" s="21">
        <v>1</v>
      </c>
      <c r="K24" s="27" t="s">
        <v>215</v>
      </c>
      <c r="L24" s="28" t="s">
        <v>224</v>
      </c>
      <c r="M24" s="27" t="s">
        <v>233</v>
      </c>
      <c r="N24" s="27" t="s">
        <v>181</v>
      </c>
      <c r="O24" s="11" t="s">
        <v>181</v>
      </c>
      <c r="P24" s="12" t="s">
        <v>181</v>
      </c>
      <c r="Q24" s="9" t="s">
        <v>259</v>
      </c>
      <c r="R24" s="13" t="s">
        <v>168</v>
      </c>
      <c r="S24" s="14">
        <v>43440</v>
      </c>
      <c r="T24" s="50">
        <v>1081041.2758620689</v>
      </c>
      <c r="U24" s="50">
        <v>1254007.8799999999</v>
      </c>
      <c r="V24" s="9">
        <v>0</v>
      </c>
      <c r="W24" s="9">
        <v>0</v>
      </c>
      <c r="X24" s="9" t="s">
        <v>260</v>
      </c>
      <c r="Y24" s="9" t="s">
        <v>254</v>
      </c>
      <c r="Z24" s="9" t="s">
        <v>151</v>
      </c>
      <c r="AA24" s="15" t="s">
        <v>198</v>
      </c>
      <c r="AB24" s="16">
        <f>125400.79</f>
        <v>125400.79</v>
      </c>
      <c r="AC24" s="14">
        <v>43441</v>
      </c>
      <c r="AD24" s="14">
        <v>43500</v>
      </c>
      <c r="AE24" s="25" t="s">
        <v>278</v>
      </c>
      <c r="AF24" s="25" t="s">
        <v>391</v>
      </c>
      <c r="AG24" s="18" t="s">
        <v>356</v>
      </c>
      <c r="AH24" s="19" t="s">
        <v>292</v>
      </c>
      <c r="AI24" s="9">
        <f>Tabla_416647!A20</f>
        <v>17</v>
      </c>
      <c r="AJ24" s="16" t="s">
        <v>117</v>
      </c>
      <c r="AK24" s="19">
        <v>0</v>
      </c>
      <c r="AL24" s="20" t="s">
        <v>320</v>
      </c>
      <c r="AM24" t="s">
        <v>351</v>
      </c>
      <c r="AN24" t="s">
        <v>351</v>
      </c>
      <c r="AO24" s="17" t="s">
        <v>389</v>
      </c>
      <c r="AP24" s="17" t="s">
        <v>389</v>
      </c>
      <c r="AQ24" s="9" t="s">
        <v>259</v>
      </c>
      <c r="AR24" s="22">
        <v>43465</v>
      </c>
      <c r="AS24" s="22">
        <v>43465</v>
      </c>
      <c r="AT24" s="18" t="s">
        <v>303</v>
      </c>
    </row>
    <row r="25" spans="1:46" s="31" customFormat="1" ht="104.25" customHeight="1" x14ac:dyDescent="0.25">
      <c r="A25" s="21">
        <v>2018</v>
      </c>
      <c r="B25" s="22">
        <v>43374</v>
      </c>
      <c r="C25" s="22">
        <v>43465</v>
      </c>
      <c r="D25" s="9" t="s">
        <v>109</v>
      </c>
      <c r="E25" s="4" t="s">
        <v>111</v>
      </c>
      <c r="F25" s="5" t="s">
        <v>169</v>
      </c>
      <c r="G25" s="6" t="s">
        <v>358</v>
      </c>
      <c r="H25" s="9" t="s">
        <v>181</v>
      </c>
      <c r="I25" s="8" t="s">
        <v>199</v>
      </c>
      <c r="J25" s="21">
        <v>1</v>
      </c>
      <c r="K25" s="27" t="s">
        <v>215</v>
      </c>
      <c r="L25" s="28" t="s">
        <v>224</v>
      </c>
      <c r="M25" s="27" t="s">
        <v>233</v>
      </c>
      <c r="N25" s="27" t="s">
        <v>181</v>
      </c>
      <c r="O25" s="11" t="s">
        <v>181</v>
      </c>
      <c r="P25" s="12" t="s">
        <v>181</v>
      </c>
      <c r="Q25" s="9" t="s">
        <v>259</v>
      </c>
      <c r="R25" s="13" t="s">
        <v>169</v>
      </c>
      <c r="S25" s="14">
        <v>43440</v>
      </c>
      <c r="T25" s="50">
        <v>250154.12931034484</v>
      </c>
      <c r="U25" s="50">
        <v>290178.78999999998</v>
      </c>
      <c r="V25" s="9">
        <v>0</v>
      </c>
      <c r="W25" s="9">
        <v>0</v>
      </c>
      <c r="X25" s="9" t="s">
        <v>260</v>
      </c>
      <c r="Y25" s="9" t="s">
        <v>254</v>
      </c>
      <c r="Z25" s="9" t="s">
        <v>151</v>
      </c>
      <c r="AA25" s="15" t="s">
        <v>199</v>
      </c>
      <c r="AB25" s="16">
        <f>145089.39+29017.88</f>
        <v>174107.27000000002</v>
      </c>
      <c r="AC25" s="14">
        <v>43441</v>
      </c>
      <c r="AD25" s="14">
        <v>43500</v>
      </c>
      <c r="AE25" s="25" t="s">
        <v>279</v>
      </c>
      <c r="AF25" s="25" t="s">
        <v>391</v>
      </c>
      <c r="AG25" s="18" t="s">
        <v>356</v>
      </c>
      <c r="AH25" s="19" t="s">
        <v>292</v>
      </c>
      <c r="AI25" s="9">
        <f>Tabla_416647!A21</f>
        <v>18</v>
      </c>
      <c r="AJ25" s="16" t="s">
        <v>117</v>
      </c>
      <c r="AK25" s="19">
        <v>0</v>
      </c>
      <c r="AL25" s="20" t="s">
        <v>320</v>
      </c>
      <c r="AM25" t="s">
        <v>351</v>
      </c>
      <c r="AN25" t="s">
        <v>351</v>
      </c>
      <c r="AO25" s="17" t="s">
        <v>389</v>
      </c>
      <c r="AP25" s="17" t="s">
        <v>389</v>
      </c>
      <c r="AQ25" s="9" t="s">
        <v>259</v>
      </c>
      <c r="AR25" s="22">
        <v>43465</v>
      </c>
      <c r="AS25" s="22">
        <v>43465</v>
      </c>
      <c r="AT25" s="18" t="s">
        <v>304</v>
      </c>
    </row>
    <row r="26" spans="1:46" s="31" customFormat="1" ht="104.25" customHeight="1" x14ac:dyDescent="0.25">
      <c r="A26" s="21">
        <v>2018</v>
      </c>
      <c r="B26" s="22">
        <v>43374</v>
      </c>
      <c r="C26" s="22">
        <v>43465</v>
      </c>
      <c r="D26" s="9" t="s">
        <v>109</v>
      </c>
      <c r="E26" s="4" t="s">
        <v>111</v>
      </c>
      <c r="F26" s="5" t="s">
        <v>170</v>
      </c>
      <c r="G26" s="6" t="s">
        <v>358</v>
      </c>
      <c r="H26" s="9" t="s">
        <v>181</v>
      </c>
      <c r="I26" s="8" t="s">
        <v>200</v>
      </c>
      <c r="J26" s="21">
        <v>1</v>
      </c>
      <c r="K26" s="27" t="s">
        <v>215</v>
      </c>
      <c r="L26" s="28" t="s">
        <v>224</v>
      </c>
      <c r="M26" s="27" t="s">
        <v>233</v>
      </c>
      <c r="N26" s="27" t="s">
        <v>181</v>
      </c>
      <c r="O26" s="11" t="s">
        <v>181</v>
      </c>
      <c r="P26" s="12" t="s">
        <v>181</v>
      </c>
      <c r="Q26" s="9" t="s">
        <v>259</v>
      </c>
      <c r="R26" s="13" t="s">
        <v>170</v>
      </c>
      <c r="S26" s="14">
        <v>43440</v>
      </c>
      <c r="T26" s="50">
        <v>271267.15517241386</v>
      </c>
      <c r="U26" s="50">
        <v>314669.90000000002</v>
      </c>
      <c r="V26" s="9">
        <v>0</v>
      </c>
      <c r="W26" s="9">
        <v>0</v>
      </c>
      <c r="X26" s="9" t="s">
        <v>260</v>
      </c>
      <c r="Y26" s="9" t="s">
        <v>254</v>
      </c>
      <c r="Z26" s="9" t="s">
        <v>151</v>
      </c>
      <c r="AA26" s="15" t="s">
        <v>200</v>
      </c>
      <c r="AB26" s="16">
        <f>157334.95+31466.99</f>
        <v>188801.94</v>
      </c>
      <c r="AC26" s="14">
        <v>43441</v>
      </c>
      <c r="AD26" s="14">
        <v>43500</v>
      </c>
      <c r="AE26" s="25" t="s">
        <v>280</v>
      </c>
      <c r="AF26" s="25" t="s">
        <v>391</v>
      </c>
      <c r="AG26" s="18" t="s">
        <v>356</v>
      </c>
      <c r="AH26" s="19" t="s">
        <v>292</v>
      </c>
      <c r="AI26" s="9">
        <f>Tabla_416647!A22</f>
        <v>19</v>
      </c>
      <c r="AJ26" s="16" t="s">
        <v>117</v>
      </c>
      <c r="AK26" s="19">
        <v>0</v>
      </c>
      <c r="AL26" s="20" t="s">
        <v>320</v>
      </c>
      <c r="AM26" t="s">
        <v>351</v>
      </c>
      <c r="AN26" t="s">
        <v>351</v>
      </c>
      <c r="AO26" s="17" t="s">
        <v>389</v>
      </c>
      <c r="AP26" s="17" t="s">
        <v>389</v>
      </c>
      <c r="AQ26" s="9" t="s">
        <v>259</v>
      </c>
      <c r="AR26" s="22">
        <v>43465</v>
      </c>
      <c r="AS26" s="22">
        <v>43465</v>
      </c>
      <c r="AT26" s="18" t="s">
        <v>304</v>
      </c>
    </row>
    <row r="27" spans="1:46" s="31" customFormat="1" ht="104.25" customHeight="1" x14ac:dyDescent="0.25">
      <c r="A27" s="21">
        <v>2018</v>
      </c>
      <c r="B27" s="22">
        <v>43374</v>
      </c>
      <c r="C27" s="22">
        <v>43465</v>
      </c>
      <c r="D27" s="9" t="s">
        <v>109</v>
      </c>
      <c r="E27" s="4" t="s">
        <v>111</v>
      </c>
      <c r="F27" s="5" t="s">
        <v>171</v>
      </c>
      <c r="G27" s="6" t="s">
        <v>358</v>
      </c>
      <c r="H27" s="9" t="s">
        <v>181</v>
      </c>
      <c r="I27" s="8" t="s">
        <v>201</v>
      </c>
      <c r="J27" s="21">
        <v>1</v>
      </c>
      <c r="K27" s="27" t="s">
        <v>181</v>
      </c>
      <c r="L27" s="28" t="s">
        <v>181</v>
      </c>
      <c r="M27" s="27" t="s">
        <v>181</v>
      </c>
      <c r="N27" s="32" t="s">
        <v>243</v>
      </c>
      <c r="O27" s="10" t="s">
        <v>253</v>
      </c>
      <c r="P27" s="12" t="s">
        <v>181</v>
      </c>
      <c r="Q27" s="9" t="s">
        <v>259</v>
      </c>
      <c r="R27" s="13" t="s">
        <v>171</v>
      </c>
      <c r="S27" s="14">
        <v>43447</v>
      </c>
      <c r="T27" s="50">
        <v>643960.07758620696</v>
      </c>
      <c r="U27" s="50">
        <v>746993.69000000006</v>
      </c>
      <c r="V27" s="9">
        <v>0</v>
      </c>
      <c r="W27" s="9">
        <v>0</v>
      </c>
      <c r="X27" s="9" t="s">
        <v>260</v>
      </c>
      <c r="Y27" s="9" t="s">
        <v>254</v>
      </c>
      <c r="Z27" s="9" t="s">
        <v>151</v>
      </c>
      <c r="AA27" s="15" t="s">
        <v>262</v>
      </c>
      <c r="AB27" s="16">
        <f>74699.36</f>
        <v>74699.360000000001</v>
      </c>
      <c r="AC27" s="14">
        <v>43448</v>
      </c>
      <c r="AD27" s="14">
        <v>43492</v>
      </c>
      <c r="AE27" s="25" t="s">
        <v>281</v>
      </c>
      <c r="AF27" s="25" t="s">
        <v>391</v>
      </c>
      <c r="AG27" s="18" t="s">
        <v>356</v>
      </c>
      <c r="AH27" s="19" t="s">
        <v>292</v>
      </c>
      <c r="AI27" s="9">
        <f>Tabla_416647!A23</f>
        <v>20</v>
      </c>
      <c r="AJ27" s="16" t="s">
        <v>116</v>
      </c>
      <c r="AK27" s="19">
        <v>3</v>
      </c>
      <c r="AL27" s="20" t="s">
        <v>320</v>
      </c>
      <c r="AM27" t="s">
        <v>351</v>
      </c>
      <c r="AN27" t="s">
        <v>351</v>
      </c>
      <c r="AO27" s="17" t="s">
        <v>389</v>
      </c>
      <c r="AP27" s="17" t="s">
        <v>389</v>
      </c>
      <c r="AQ27" s="9" t="s">
        <v>259</v>
      </c>
      <c r="AR27" s="22">
        <v>43465</v>
      </c>
      <c r="AS27" s="22">
        <v>43465</v>
      </c>
      <c r="AT27" s="18" t="s">
        <v>305</v>
      </c>
    </row>
    <row r="28" spans="1:46" s="31" customFormat="1" ht="104.25" customHeight="1" x14ac:dyDescent="0.25">
      <c r="A28" s="21">
        <v>2018</v>
      </c>
      <c r="B28" s="22">
        <v>43374</v>
      </c>
      <c r="C28" s="22">
        <v>43465</v>
      </c>
      <c r="D28" s="9" t="s">
        <v>109</v>
      </c>
      <c r="E28" s="4" t="s">
        <v>111</v>
      </c>
      <c r="F28" s="5" t="s">
        <v>172</v>
      </c>
      <c r="G28" s="6" t="s">
        <v>358</v>
      </c>
      <c r="H28" s="9" t="s">
        <v>181</v>
      </c>
      <c r="I28" s="36" t="s">
        <v>202</v>
      </c>
      <c r="J28" s="21">
        <v>1</v>
      </c>
      <c r="K28" s="27" t="s">
        <v>216</v>
      </c>
      <c r="L28" s="28" t="s">
        <v>226</v>
      </c>
      <c r="M28" s="27" t="s">
        <v>234</v>
      </c>
      <c r="N28" s="30" t="s">
        <v>254</v>
      </c>
      <c r="O28" s="11" t="s">
        <v>181</v>
      </c>
      <c r="P28" s="12" t="s">
        <v>181</v>
      </c>
      <c r="Q28" s="9" t="s">
        <v>259</v>
      </c>
      <c r="R28" s="13" t="s">
        <v>172</v>
      </c>
      <c r="S28" s="14">
        <v>43448</v>
      </c>
      <c r="T28" s="50">
        <v>571268.97413793113</v>
      </c>
      <c r="U28" s="50">
        <v>662672.01</v>
      </c>
      <c r="V28" s="9">
        <v>0</v>
      </c>
      <c r="W28" s="9">
        <v>0</v>
      </c>
      <c r="X28" s="9" t="s">
        <v>260</v>
      </c>
      <c r="Y28" s="9" t="s">
        <v>254</v>
      </c>
      <c r="Z28" s="9" t="s">
        <v>151</v>
      </c>
      <c r="AA28" s="15" t="s">
        <v>202</v>
      </c>
      <c r="AB28" s="16">
        <f>331336+66267.2</f>
        <v>397603.2</v>
      </c>
      <c r="AC28" s="14">
        <v>43448</v>
      </c>
      <c r="AD28" s="14">
        <v>43142</v>
      </c>
      <c r="AE28" s="25" t="s">
        <v>282</v>
      </c>
      <c r="AF28" s="25" t="s">
        <v>391</v>
      </c>
      <c r="AG28" s="18" t="s">
        <v>356</v>
      </c>
      <c r="AH28" s="19" t="s">
        <v>292</v>
      </c>
      <c r="AI28" s="9">
        <f>Tabla_416647!A24</f>
        <v>21</v>
      </c>
      <c r="AJ28" s="16" t="s">
        <v>117</v>
      </c>
      <c r="AK28" s="19">
        <v>0</v>
      </c>
      <c r="AL28" s="20" t="s">
        <v>320</v>
      </c>
      <c r="AM28" t="s">
        <v>351</v>
      </c>
      <c r="AN28" t="s">
        <v>351</v>
      </c>
      <c r="AO28" s="17" t="s">
        <v>389</v>
      </c>
      <c r="AP28" s="17" t="s">
        <v>389</v>
      </c>
      <c r="AQ28" s="9" t="s">
        <v>259</v>
      </c>
      <c r="AR28" s="22">
        <v>43465</v>
      </c>
      <c r="AS28" s="22">
        <v>43465</v>
      </c>
      <c r="AT28" s="18" t="s">
        <v>304</v>
      </c>
    </row>
    <row r="29" spans="1:46" s="31" customFormat="1" ht="104.25" customHeight="1" x14ac:dyDescent="0.25">
      <c r="A29" s="21">
        <v>2018</v>
      </c>
      <c r="B29" s="22">
        <v>43374</v>
      </c>
      <c r="C29" s="22">
        <v>43465</v>
      </c>
      <c r="D29" s="9" t="s">
        <v>109</v>
      </c>
      <c r="E29" s="4" t="s">
        <v>111</v>
      </c>
      <c r="F29" s="5" t="s">
        <v>173</v>
      </c>
      <c r="G29" s="6" t="s">
        <v>358</v>
      </c>
      <c r="H29" s="9" t="s">
        <v>181</v>
      </c>
      <c r="I29" s="36" t="s">
        <v>203</v>
      </c>
      <c r="J29" s="21">
        <v>1</v>
      </c>
      <c r="K29" s="27" t="s">
        <v>216</v>
      </c>
      <c r="L29" s="28" t="s">
        <v>226</v>
      </c>
      <c r="M29" s="27" t="s">
        <v>234</v>
      </c>
      <c r="N29" s="27" t="s">
        <v>181</v>
      </c>
      <c r="O29" s="11" t="s">
        <v>181</v>
      </c>
      <c r="P29" s="12" t="s">
        <v>181</v>
      </c>
      <c r="Q29" s="9" t="s">
        <v>259</v>
      </c>
      <c r="R29" s="13" t="s">
        <v>173</v>
      </c>
      <c r="S29" s="14">
        <v>43448</v>
      </c>
      <c r="T29" s="50">
        <v>747541.43965517241</v>
      </c>
      <c r="U29" s="50">
        <v>867148.07</v>
      </c>
      <c r="V29" s="9">
        <v>0</v>
      </c>
      <c r="W29" s="9">
        <v>0</v>
      </c>
      <c r="X29" s="9" t="s">
        <v>260</v>
      </c>
      <c r="Y29" s="9" t="s">
        <v>254</v>
      </c>
      <c r="Z29" s="9" t="s">
        <v>151</v>
      </c>
      <c r="AA29" s="15" t="s">
        <v>203</v>
      </c>
      <c r="AB29" s="16">
        <f>433574.03+86714.81</f>
        <v>520288.84</v>
      </c>
      <c r="AC29" s="14">
        <v>43448</v>
      </c>
      <c r="AD29" s="14">
        <v>43142</v>
      </c>
      <c r="AE29" s="25" t="s">
        <v>283</v>
      </c>
      <c r="AF29" s="25" t="s">
        <v>391</v>
      </c>
      <c r="AG29" s="18" t="s">
        <v>356</v>
      </c>
      <c r="AH29" s="19" t="s">
        <v>292</v>
      </c>
      <c r="AI29" s="9">
        <f>Tabla_416647!A25</f>
        <v>22</v>
      </c>
      <c r="AJ29" s="16" t="s">
        <v>117</v>
      </c>
      <c r="AK29" s="19">
        <v>0</v>
      </c>
      <c r="AL29" s="20" t="s">
        <v>320</v>
      </c>
      <c r="AM29" s="17" t="s">
        <v>351</v>
      </c>
      <c r="AN29" t="s">
        <v>351</v>
      </c>
      <c r="AO29" s="17" t="s">
        <v>389</v>
      </c>
      <c r="AP29" s="17" t="s">
        <v>389</v>
      </c>
      <c r="AQ29" s="9" t="s">
        <v>259</v>
      </c>
      <c r="AR29" s="22">
        <v>43465</v>
      </c>
      <c r="AS29" s="22">
        <v>43465</v>
      </c>
      <c r="AT29" s="18" t="s">
        <v>304</v>
      </c>
    </row>
    <row r="30" spans="1:46" s="31" customFormat="1" ht="104.25" customHeight="1" x14ac:dyDescent="0.25">
      <c r="A30" s="21">
        <v>2018</v>
      </c>
      <c r="B30" s="22">
        <v>43374</v>
      </c>
      <c r="C30" s="22">
        <v>43465</v>
      </c>
      <c r="D30" s="9" t="s">
        <v>109</v>
      </c>
      <c r="E30" s="4" t="s">
        <v>111</v>
      </c>
      <c r="F30" s="5" t="s">
        <v>174</v>
      </c>
      <c r="G30" s="6" t="s">
        <v>358</v>
      </c>
      <c r="H30" s="9" t="s">
        <v>181</v>
      </c>
      <c r="I30" s="7" t="s">
        <v>204</v>
      </c>
      <c r="J30" s="21">
        <v>1</v>
      </c>
      <c r="K30" s="27" t="s">
        <v>181</v>
      </c>
      <c r="L30" s="28" t="s">
        <v>181</v>
      </c>
      <c r="M30" s="27" t="s">
        <v>181</v>
      </c>
      <c r="N30" s="30" t="s">
        <v>242</v>
      </c>
      <c r="O30" s="10" t="s">
        <v>252</v>
      </c>
      <c r="P30" s="12" t="s">
        <v>181</v>
      </c>
      <c r="Q30" s="9" t="s">
        <v>259</v>
      </c>
      <c r="R30" s="13" t="s">
        <v>174</v>
      </c>
      <c r="S30" s="14">
        <v>43448</v>
      </c>
      <c r="T30" s="50">
        <v>393715.06896551728</v>
      </c>
      <c r="U30" s="50">
        <v>456709.48</v>
      </c>
      <c r="V30" s="9">
        <v>0</v>
      </c>
      <c r="W30" s="9">
        <v>0</v>
      </c>
      <c r="X30" s="9" t="s">
        <v>260</v>
      </c>
      <c r="Y30" s="9" t="s">
        <v>254</v>
      </c>
      <c r="Z30" s="9" t="s">
        <v>151</v>
      </c>
      <c r="AA30" s="15" t="s">
        <v>204</v>
      </c>
      <c r="AB30" s="16">
        <f>228354.74+45670.95</f>
        <v>274025.69</v>
      </c>
      <c r="AC30" s="14">
        <v>43448</v>
      </c>
      <c r="AD30" s="14">
        <v>43142</v>
      </c>
      <c r="AE30" s="25" t="s">
        <v>284</v>
      </c>
      <c r="AF30" s="25" t="s">
        <v>391</v>
      </c>
      <c r="AG30" s="18" t="s">
        <v>356</v>
      </c>
      <c r="AH30" s="19" t="s">
        <v>292</v>
      </c>
      <c r="AI30" s="9">
        <f>Tabla_416647!A26</f>
        <v>23</v>
      </c>
      <c r="AJ30" s="16" t="s">
        <v>117</v>
      </c>
      <c r="AK30" s="19">
        <v>0</v>
      </c>
      <c r="AL30" s="20" t="s">
        <v>320</v>
      </c>
      <c r="AM30" t="s">
        <v>351</v>
      </c>
      <c r="AN30" t="s">
        <v>351</v>
      </c>
      <c r="AO30" s="17" t="s">
        <v>389</v>
      </c>
      <c r="AP30" s="17" t="s">
        <v>389</v>
      </c>
      <c r="AQ30" s="9" t="s">
        <v>259</v>
      </c>
      <c r="AR30" s="22">
        <v>43465</v>
      </c>
      <c r="AS30" s="22">
        <v>43465</v>
      </c>
      <c r="AT30" s="18" t="s">
        <v>304</v>
      </c>
    </row>
    <row r="31" spans="1:46" s="31" customFormat="1" ht="104.25" customHeight="1" x14ac:dyDescent="0.25">
      <c r="A31" s="21">
        <v>2018</v>
      </c>
      <c r="B31" s="22">
        <v>43374</v>
      </c>
      <c r="C31" s="22">
        <v>43465</v>
      </c>
      <c r="D31" s="9" t="s">
        <v>109</v>
      </c>
      <c r="E31" s="4" t="s">
        <v>112</v>
      </c>
      <c r="F31" s="5" t="s">
        <v>175</v>
      </c>
      <c r="G31" s="6" t="s">
        <v>358</v>
      </c>
      <c r="H31" s="9" t="s">
        <v>181</v>
      </c>
      <c r="I31" s="7" t="s">
        <v>205</v>
      </c>
      <c r="J31" s="21">
        <v>1</v>
      </c>
      <c r="K31" s="27" t="s">
        <v>181</v>
      </c>
      <c r="L31" s="28" t="s">
        <v>181</v>
      </c>
      <c r="M31" s="27" t="s">
        <v>181</v>
      </c>
      <c r="N31" s="30" t="s">
        <v>244</v>
      </c>
      <c r="O31" s="10" t="s">
        <v>255</v>
      </c>
      <c r="P31" s="12" t="s">
        <v>181</v>
      </c>
      <c r="Q31" s="9" t="s">
        <v>259</v>
      </c>
      <c r="R31" s="13" t="s">
        <v>175</v>
      </c>
      <c r="S31" s="14">
        <v>43448</v>
      </c>
      <c r="T31" s="50">
        <v>210006.11206896554</v>
      </c>
      <c r="U31" s="50">
        <v>243607.09</v>
      </c>
      <c r="V31" s="9">
        <v>0</v>
      </c>
      <c r="W31" s="9">
        <v>0</v>
      </c>
      <c r="X31" s="9" t="s">
        <v>260</v>
      </c>
      <c r="Y31" s="9" t="s">
        <v>254</v>
      </c>
      <c r="Z31" s="9" t="s">
        <v>151</v>
      </c>
      <c r="AA31" s="15" t="s">
        <v>205</v>
      </c>
      <c r="AB31" s="16">
        <v>0</v>
      </c>
      <c r="AC31" s="14">
        <v>43448</v>
      </c>
      <c r="AD31" s="14">
        <v>43477</v>
      </c>
      <c r="AE31" s="25" t="s">
        <v>285</v>
      </c>
      <c r="AF31" s="25" t="s">
        <v>391</v>
      </c>
      <c r="AG31" s="18" t="s">
        <v>355</v>
      </c>
      <c r="AH31" s="19" t="s">
        <v>310</v>
      </c>
      <c r="AI31" s="9">
        <f>Tabla_416647!A27</f>
        <v>24</v>
      </c>
      <c r="AJ31" s="16" t="s">
        <v>117</v>
      </c>
      <c r="AK31" s="19">
        <v>0</v>
      </c>
      <c r="AL31" s="20" t="s">
        <v>320</v>
      </c>
      <c r="AM31" t="s">
        <v>351</v>
      </c>
      <c r="AN31" t="s">
        <v>351</v>
      </c>
      <c r="AO31" s="17" t="s">
        <v>389</v>
      </c>
      <c r="AP31" s="17" t="s">
        <v>389</v>
      </c>
      <c r="AQ31" s="9" t="s">
        <v>259</v>
      </c>
      <c r="AR31" s="22">
        <v>43465</v>
      </c>
      <c r="AS31" s="22">
        <v>43465</v>
      </c>
      <c r="AT31" s="18" t="s">
        <v>306</v>
      </c>
    </row>
    <row r="32" spans="1:46" s="31" customFormat="1" ht="104.25" customHeight="1" x14ac:dyDescent="0.25">
      <c r="A32" s="21">
        <v>2018</v>
      </c>
      <c r="B32" s="22">
        <v>43374</v>
      </c>
      <c r="C32" s="22">
        <v>43465</v>
      </c>
      <c r="D32" s="9" t="s">
        <v>109</v>
      </c>
      <c r="E32" s="4" t="s">
        <v>111</v>
      </c>
      <c r="F32" s="5" t="s">
        <v>176</v>
      </c>
      <c r="G32" s="6" t="s">
        <v>358</v>
      </c>
      <c r="H32" s="9" t="s">
        <v>181</v>
      </c>
      <c r="I32" s="36" t="s">
        <v>206</v>
      </c>
      <c r="J32" s="21">
        <v>1</v>
      </c>
      <c r="K32" s="27" t="s">
        <v>181</v>
      </c>
      <c r="L32" s="28" t="s">
        <v>181</v>
      </c>
      <c r="M32" s="27" t="s">
        <v>181</v>
      </c>
      <c r="N32" s="30" t="s">
        <v>245</v>
      </c>
      <c r="O32" s="10" t="s">
        <v>256</v>
      </c>
      <c r="P32" s="12" t="s">
        <v>181</v>
      </c>
      <c r="Q32" s="9" t="s">
        <v>259</v>
      </c>
      <c r="R32" s="13" t="s">
        <v>176</v>
      </c>
      <c r="S32" s="14">
        <v>43448</v>
      </c>
      <c r="T32" s="50">
        <v>283746.55172413797</v>
      </c>
      <c r="U32" s="50">
        <v>329146</v>
      </c>
      <c r="V32" s="9">
        <v>0</v>
      </c>
      <c r="W32" s="9">
        <v>0</v>
      </c>
      <c r="X32" s="9" t="s">
        <v>260</v>
      </c>
      <c r="Y32" s="9" t="s">
        <v>254</v>
      </c>
      <c r="Z32" s="9" t="s">
        <v>151</v>
      </c>
      <c r="AA32" s="15" t="s">
        <v>206</v>
      </c>
      <c r="AB32" s="16">
        <f>164573+32914.6</f>
        <v>197487.6</v>
      </c>
      <c r="AC32" s="14">
        <v>43448</v>
      </c>
      <c r="AD32" s="14">
        <v>43507</v>
      </c>
      <c r="AE32" s="25" t="s">
        <v>286</v>
      </c>
      <c r="AF32" s="25" t="s">
        <v>391</v>
      </c>
      <c r="AG32" s="18" t="s">
        <v>356</v>
      </c>
      <c r="AH32" s="19" t="s">
        <v>292</v>
      </c>
      <c r="AI32" s="9">
        <f>Tabla_416647!A28</f>
        <v>25</v>
      </c>
      <c r="AJ32" s="16" t="s">
        <v>117</v>
      </c>
      <c r="AK32" s="19">
        <v>0</v>
      </c>
      <c r="AL32" s="20" t="s">
        <v>320</v>
      </c>
      <c r="AM32" t="s">
        <v>351</v>
      </c>
      <c r="AN32" t="s">
        <v>351</v>
      </c>
      <c r="AO32" s="17" t="s">
        <v>389</v>
      </c>
      <c r="AP32" s="17" t="s">
        <v>389</v>
      </c>
      <c r="AQ32" s="9" t="s">
        <v>259</v>
      </c>
      <c r="AR32" s="22">
        <v>43465</v>
      </c>
      <c r="AS32" s="22">
        <v>43465</v>
      </c>
      <c r="AT32" s="18" t="s">
        <v>293</v>
      </c>
    </row>
    <row r="33" spans="1:46" s="31" customFormat="1" ht="104.25" customHeight="1" x14ac:dyDescent="0.25">
      <c r="A33" s="21">
        <v>2018</v>
      </c>
      <c r="B33" s="22">
        <v>43374</v>
      </c>
      <c r="C33" s="22">
        <v>43465</v>
      </c>
      <c r="D33" s="9" t="s">
        <v>109</v>
      </c>
      <c r="E33" s="4" t="s">
        <v>112</v>
      </c>
      <c r="F33" s="5" t="s">
        <v>177</v>
      </c>
      <c r="G33" s="6" t="s">
        <v>358</v>
      </c>
      <c r="H33" s="9" t="s">
        <v>181</v>
      </c>
      <c r="I33" s="7" t="s">
        <v>207</v>
      </c>
      <c r="J33" s="21">
        <v>1</v>
      </c>
      <c r="K33" s="27" t="s">
        <v>218</v>
      </c>
      <c r="L33" s="28" t="s">
        <v>228</v>
      </c>
      <c r="M33" s="27" t="s">
        <v>237</v>
      </c>
      <c r="N33" s="27" t="s">
        <v>181</v>
      </c>
      <c r="O33" s="11" t="s">
        <v>181</v>
      </c>
      <c r="P33" s="12" t="s">
        <v>181</v>
      </c>
      <c r="Q33" s="9" t="s">
        <v>259</v>
      </c>
      <c r="R33" s="13" t="s">
        <v>177</v>
      </c>
      <c r="S33" s="14">
        <v>43448</v>
      </c>
      <c r="T33" s="50">
        <v>66689.370689655174</v>
      </c>
      <c r="U33" s="50">
        <v>77359.67</v>
      </c>
      <c r="V33" s="9">
        <v>0</v>
      </c>
      <c r="W33" s="9">
        <v>0</v>
      </c>
      <c r="X33" s="9" t="s">
        <v>260</v>
      </c>
      <c r="Y33" s="9" t="s">
        <v>254</v>
      </c>
      <c r="Z33" s="9" t="s">
        <v>151</v>
      </c>
      <c r="AA33" s="15" t="s">
        <v>207</v>
      </c>
      <c r="AB33" s="16">
        <v>0</v>
      </c>
      <c r="AC33" s="14">
        <v>43448</v>
      </c>
      <c r="AD33" s="14">
        <v>43477</v>
      </c>
      <c r="AE33" s="25" t="s">
        <v>287</v>
      </c>
      <c r="AF33" s="25" t="s">
        <v>391</v>
      </c>
      <c r="AG33" s="18" t="s">
        <v>356</v>
      </c>
      <c r="AH33" s="19" t="s">
        <v>310</v>
      </c>
      <c r="AI33" s="9">
        <f>Tabla_416647!A29</f>
        <v>26</v>
      </c>
      <c r="AJ33" s="16" t="s">
        <v>117</v>
      </c>
      <c r="AK33" s="19">
        <v>0</v>
      </c>
      <c r="AL33" s="20" t="s">
        <v>320</v>
      </c>
      <c r="AM33" t="s">
        <v>351</v>
      </c>
      <c r="AN33" t="s">
        <v>351</v>
      </c>
      <c r="AO33" s="17" t="s">
        <v>389</v>
      </c>
      <c r="AP33" s="17" t="s">
        <v>389</v>
      </c>
      <c r="AQ33" s="9" t="s">
        <v>259</v>
      </c>
      <c r="AR33" s="22">
        <v>43465</v>
      </c>
      <c r="AS33" s="22">
        <v>43465</v>
      </c>
      <c r="AT33" s="18" t="s">
        <v>306</v>
      </c>
    </row>
    <row r="34" spans="1:46" s="31" customFormat="1" ht="104.25" customHeight="1" x14ac:dyDescent="0.25">
      <c r="A34" s="21">
        <v>2018</v>
      </c>
      <c r="B34" s="22">
        <v>43374</v>
      </c>
      <c r="C34" s="22">
        <v>43465</v>
      </c>
      <c r="D34" s="9" t="s">
        <v>109</v>
      </c>
      <c r="E34" s="4" t="s">
        <v>112</v>
      </c>
      <c r="F34" s="5" t="s">
        <v>178</v>
      </c>
      <c r="G34" s="6" t="s">
        <v>358</v>
      </c>
      <c r="H34" s="9" t="s">
        <v>181</v>
      </c>
      <c r="I34" s="36" t="s">
        <v>208</v>
      </c>
      <c r="J34" s="21">
        <v>1</v>
      </c>
      <c r="K34" s="27" t="s">
        <v>181</v>
      </c>
      <c r="L34" s="28" t="s">
        <v>181</v>
      </c>
      <c r="M34" s="27" t="s">
        <v>181</v>
      </c>
      <c r="N34" s="30" t="s">
        <v>246</v>
      </c>
      <c r="O34" s="10" t="s">
        <v>257</v>
      </c>
      <c r="P34" s="12" t="s">
        <v>181</v>
      </c>
      <c r="Q34" s="9" t="s">
        <v>259</v>
      </c>
      <c r="R34" s="13" t="s">
        <v>178</v>
      </c>
      <c r="S34" s="14">
        <v>43460</v>
      </c>
      <c r="T34" s="50">
        <v>102586.20689655172</v>
      </c>
      <c r="U34" s="50">
        <v>119000</v>
      </c>
      <c r="V34" s="9">
        <v>0</v>
      </c>
      <c r="W34" s="9">
        <v>0</v>
      </c>
      <c r="X34" s="9" t="s">
        <v>260</v>
      </c>
      <c r="Y34" s="9" t="s">
        <v>254</v>
      </c>
      <c r="Z34" s="9" t="s">
        <v>151</v>
      </c>
      <c r="AA34" s="15" t="s">
        <v>208</v>
      </c>
      <c r="AB34" s="16">
        <v>0</v>
      </c>
      <c r="AC34" s="14">
        <v>43461</v>
      </c>
      <c r="AD34" s="14">
        <v>43490</v>
      </c>
      <c r="AE34" s="25" t="s">
        <v>288</v>
      </c>
      <c r="AF34" s="25" t="s">
        <v>391</v>
      </c>
      <c r="AG34" s="18" t="s">
        <v>356</v>
      </c>
      <c r="AH34" s="19" t="s">
        <v>310</v>
      </c>
      <c r="AI34" s="9">
        <f>Tabla_416647!A30</f>
        <v>27</v>
      </c>
      <c r="AJ34" s="16" t="s">
        <v>117</v>
      </c>
      <c r="AK34" s="19">
        <v>0</v>
      </c>
      <c r="AL34" s="20" t="s">
        <v>320</v>
      </c>
      <c r="AM34" t="s">
        <v>351</v>
      </c>
      <c r="AN34" t="s">
        <v>351</v>
      </c>
      <c r="AO34" s="17" t="s">
        <v>389</v>
      </c>
      <c r="AP34" s="17" t="s">
        <v>389</v>
      </c>
      <c r="AQ34" s="9" t="s">
        <v>259</v>
      </c>
      <c r="AR34" s="22">
        <v>43465</v>
      </c>
      <c r="AS34" s="22">
        <v>43465</v>
      </c>
      <c r="AT34" s="18" t="s">
        <v>307</v>
      </c>
    </row>
    <row r="35" spans="1:46" s="31" customFormat="1" ht="104.25" customHeight="1" x14ac:dyDescent="0.25">
      <c r="A35" s="21">
        <v>2018</v>
      </c>
      <c r="B35" s="22">
        <v>43374</v>
      </c>
      <c r="C35" s="22">
        <v>43465</v>
      </c>
      <c r="D35" s="9" t="s">
        <v>109</v>
      </c>
      <c r="E35" s="4" t="s">
        <v>111</v>
      </c>
      <c r="F35" s="5" t="s">
        <v>179</v>
      </c>
      <c r="G35" s="6" t="s">
        <v>358</v>
      </c>
      <c r="H35" s="9" t="s">
        <v>181</v>
      </c>
      <c r="I35" s="36" t="s">
        <v>209</v>
      </c>
      <c r="J35" s="21">
        <v>1</v>
      </c>
      <c r="K35" s="27" t="s">
        <v>181</v>
      </c>
      <c r="L35" s="28" t="s">
        <v>181</v>
      </c>
      <c r="M35" s="27" t="s">
        <v>181</v>
      </c>
      <c r="N35" s="33" t="s">
        <v>247</v>
      </c>
      <c r="O35" s="10" t="s">
        <v>258</v>
      </c>
      <c r="P35" s="12" t="s">
        <v>181</v>
      </c>
      <c r="Q35" s="9" t="s">
        <v>259</v>
      </c>
      <c r="R35" s="13" t="s">
        <v>179</v>
      </c>
      <c r="S35" s="14">
        <v>43460</v>
      </c>
      <c r="T35" s="50">
        <v>470481.81896551728</v>
      </c>
      <c r="U35" s="50">
        <v>545758.91</v>
      </c>
      <c r="V35" s="9">
        <v>0</v>
      </c>
      <c r="W35" s="9">
        <v>0</v>
      </c>
      <c r="X35" s="9" t="s">
        <v>260</v>
      </c>
      <c r="Y35" s="9" t="s">
        <v>254</v>
      </c>
      <c r="Z35" s="9" t="s">
        <v>151</v>
      </c>
      <c r="AA35" s="15" t="s">
        <v>209</v>
      </c>
      <c r="AB35" s="16">
        <v>54575.89</v>
      </c>
      <c r="AC35" s="14">
        <v>43461</v>
      </c>
      <c r="AD35" s="14">
        <v>43490</v>
      </c>
      <c r="AE35" s="25" t="s">
        <v>289</v>
      </c>
      <c r="AF35" s="25" t="s">
        <v>391</v>
      </c>
      <c r="AG35" s="18" t="s">
        <v>356</v>
      </c>
      <c r="AH35" s="19" t="s">
        <v>292</v>
      </c>
      <c r="AI35" s="9">
        <f>Tabla_416647!A31</f>
        <v>28</v>
      </c>
      <c r="AJ35" s="16" t="s">
        <v>117</v>
      </c>
      <c r="AK35" s="19">
        <v>0</v>
      </c>
      <c r="AL35" s="20" t="s">
        <v>320</v>
      </c>
      <c r="AM35" t="s">
        <v>351</v>
      </c>
      <c r="AN35" t="s">
        <v>351</v>
      </c>
      <c r="AO35" s="17" t="s">
        <v>389</v>
      </c>
      <c r="AP35" s="17" t="s">
        <v>389</v>
      </c>
      <c r="AQ35" s="9" t="s">
        <v>259</v>
      </c>
      <c r="AR35" s="22">
        <v>43465</v>
      </c>
      <c r="AS35" s="22">
        <v>43465</v>
      </c>
      <c r="AT35" s="18" t="s">
        <v>308</v>
      </c>
    </row>
    <row r="36" spans="1:46" s="31" customFormat="1" ht="104.25" customHeight="1" thickBot="1" x14ac:dyDescent="0.3">
      <c r="A36" s="21">
        <v>2018</v>
      </c>
      <c r="B36" s="22">
        <v>43374</v>
      </c>
      <c r="C36" s="22">
        <v>43465</v>
      </c>
      <c r="D36" s="9" t="s">
        <v>109</v>
      </c>
      <c r="E36" s="4" t="s">
        <v>111</v>
      </c>
      <c r="F36" s="5" t="s">
        <v>180</v>
      </c>
      <c r="G36" s="6" t="s">
        <v>358</v>
      </c>
      <c r="H36" s="9" t="s">
        <v>181</v>
      </c>
      <c r="I36" s="36" t="s">
        <v>210</v>
      </c>
      <c r="J36" s="21">
        <v>1</v>
      </c>
      <c r="K36" s="27" t="s">
        <v>181</v>
      </c>
      <c r="L36" s="28" t="s">
        <v>181</v>
      </c>
      <c r="M36" s="27" t="s">
        <v>181</v>
      </c>
      <c r="N36" s="34" t="s">
        <v>247</v>
      </c>
      <c r="O36" s="10" t="s">
        <v>258</v>
      </c>
      <c r="P36" s="12" t="s">
        <v>181</v>
      </c>
      <c r="Q36" s="9" t="s">
        <v>259</v>
      </c>
      <c r="R36" s="13" t="s">
        <v>180</v>
      </c>
      <c r="S36" s="14">
        <v>43460</v>
      </c>
      <c r="T36" s="50">
        <v>77586.206896551725</v>
      </c>
      <c r="U36" s="50">
        <v>90000</v>
      </c>
      <c r="V36" s="9">
        <v>0</v>
      </c>
      <c r="W36" s="9">
        <v>0</v>
      </c>
      <c r="X36" s="9" t="s">
        <v>260</v>
      </c>
      <c r="Y36" s="9" t="s">
        <v>254</v>
      </c>
      <c r="Z36" s="9" t="s">
        <v>151</v>
      </c>
      <c r="AA36" s="15" t="s">
        <v>210</v>
      </c>
      <c r="AB36" s="16">
        <v>0</v>
      </c>
      <c r="AC36" s="14">
        <v>43461</v>
      </c>
      <c r="AD36" s="14">
        <v>43490</v>
      </c>
      <c r="AE36" s="25" t="s">
        <v>290</v>
      </c>
      <c r="AF36" s="25" t="s">
        <v>391</v>
      </c>
      <c r="AG36" s="18" t="s">
        <v>356</v>
      </c>
      <c r="AH36" s="19" t="s">
        <v>292</v>
      </c>
      <c r="AI36" s="9">
        <f>Tabla_416647!A32</f>
        <v>29</v>
      </c>
      <c r="AJ36" s="16" t="s">
        <v>117</v>
      </c>
      <c r="AK36" s="19">
        <v>0</v>
      </c>
      <c r="AL36" s="20" t="s">
        <v>320</v>
      </c>
      <c r="AM36" t="s">
        <v>351</v>
      </c>
      <c r="AN36" t="s">
        <v>351</v>
      </c>
      <c r="AO36" s="17" t="s">
        <v>389</v>
      </c>
      <c r="AP36" s="17" t="s">
        <v>389</v>
      </c>
      <c r="AQ36" s="9" t="s">
        <v>259</v>
      </c>
      <c r="AR36" s="22">
        <v>43465</v>
      </c>
      <c r="AS36" s="22">
        <v>43465</v>
      </c>
      <c r="AT36" s="18" t="s">
        <v>309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36">
      <formula1>Hidden_13</formula1>
    </dataValidation>
    <dataValidation type="list" allowBlank="1" showInputMessage="1" showErrorMessage="1" sqref="E8:E36">
      <formula1>hidden1</formula1>
    </dataValidation>
    <dataValidation type="list" allowBlank="1" showInputMessage="1" showErrorMessage="1" sqref="AG12:AG36 AT12:AT36">
      <formula1>hidden3</formula1>
    </dataValidation>
    <dataValidation type="list" allowBlank="1" showInputMessage="1" showErrorMessage="1" sqref="AJ8:AJ36">
      <formula1>hidden5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2" r:id="rId15"/>
    <hyperlink ref="AE23" r:id="rId16"/>
    <hyperlink ref="AE24" r:id="rId17"/>
    <hyperlink ref="AE25" r:id="rId18"/>
    <hyperlink ref="AE26" r:id="rId19"/>
    <hyperlink ref="AE27" r:id="rId20"/>
    <hyperlink ref="AE28" r:id="rId21"/>
    <hyperlink ref="AE29" r:id="rId22"/>
    <hyperlink ref="AE30" r:id="rId23"/>
    <hyperlink ref="AE31" r:id="rId24"/>
    <hyperlink ref="AE32" r:id="rId25"/>
    <hyperlink ref="AE33" r:id="rId26"/>
    <hyperlink ref="AE34" r:id="rId27"/>
    <hyperlink ref="AE35" r:id="rId28"/>
    <hyperlink ref="AE36" r:id="rId29"/>
    <hyperlink ref="AO16" r:id="rId30"/>
    <hyperlink ref="AO15" r:id="rId31"/>
    <hyperlink ref="AO12" r:id="rId32"/>
    <hyperlink ref="AO10" r:id="rId33"/>
    <hyperlink ref="AO11" r:id="rId34"/>
    <hyperlink ref="AM8" r:id="rId35"/>
    <hyperlink ref="AN8" r:id="rId36"/>
    <hyperlink ref="AM9" r:id="rId37"/>
    <hyperlink ref="AM15" r:id="rId38"/>
    <hyperlink ref="AN15" r:id="rId39"/>
    <hyperlink ref="AM16" r:id="rId40"/>
    <hyperlink ref="AN16" r:id="rId41"/>
    <hyperlink ref="AM17" r:id="rId42"/>
    <hyperlink ref="AN17" r:id="rId43"/>
    <hyperlink ref="AM18" r:id="rId44"/>
    <hyperlink ref="AN18" r:id="rId45"/>
    <hyperlink ref="AM19" r:id="rId46"/>
    <hyperlink ref="AN19" r:id="rId47"/>
    <hyperlink ref="AM22" r:id="rId48"/>
    <hyperlink ref="AN22" r:id="rId49"/>
    <hyperlink ref="AM23" r:id="rId50"/>
    <hyperlink ref="AN23" r:id="rId51"/>
    <hyperlink ref="AM29" r:id="rId52"/>
    <hyperlink ref="AN9" r:id="rId53"/>
    <hyperlink ref="AO8" r:id="rId54"/>
    <hyperlink ref="AP8" r:id="rId55"/>
    <hyperlink ref="AO9" r:id="rId56"/>
    <hyperlink ref="AO13" r:id="rId57"/>
    <hyperlink ref="AP13" r:id="rId58"/>
    <hyperlink ref="AP14" r:id="rId59"/>
    <hyperlink ref="AO17" r:id="rId60"/>
    <hyperlink ref="AP17" r:id="rId61"/>
    <hyperlink ref="AO18" r:id="rId62"/>
    <hyperlink ref="AP18" r:id="rId63"/>
    <hyperlink ref="AO21" r:id="rId64"/>
    <hyperlink ref="AO22" r:id="rId65"/>
    <hyperlink ref="AO23" r:id="rId66"/>
    <hyperlink ref="AO24" r:id="rId67"/>
    <hyperlink ref="AO25" r:id="rId68"/>
    <hyperlink ref="AO26" r:id="rId69"/>
    <hyperlink ref="AO27" r:id="rId70"/>
    <hyperlink ref="AO28" r:id="rId71"/>
    <hyperlink ref="AO29" r:id="rId72"/>
    <hyperlink ref="AO30" r:id="rId73"/>
    <hyperlink ref="AO31" r:id="rId74"/>
    <hyperlink ref="AP21" r:id="rId75"/>
    <hyperlink ref="AP22" r:id="rId76"/>
    <hyperlink ref="AP23" r:id="rId77"/>
    <hyperlink ref="AP24" r:id="rId78"/>
    <hyperlink ref="AP25" r:id="rId79"/>
    <hyperlink ref="AP26" r:id="rId80"/>
    <hyperlink ref="AP27" r:id="rId81"/>
    <hyperlink ref="AP28" r:id="rId82"/>
    <hyperlink ref="AP29" r:id="rId83"/>
    <hyperlink ref="AP30" r:id="rId84"/>
    <hyperlink ref="AP31" r:id="rId85"/>
    <hyperlink ref="AO19" r:id="rId86"/>
    <hyperlink ref="AP19" r:id="rId87"/>
    <hyperlink ref="AO20" r:id="rId88"/>
    <hyperlink ref="AP20" r:id="rId89"/>
    <hyperlink ref="AO32" r:id="rId90"/>
    <hyperlink ref="AO33" r:id="rId91"/>
    <hyperlink ref="AO34" r:id="rId92"/>
    <hyperlink ref="AP32" r:id="rId93"/>
    <hyperlink ref="AP33" r:id="rId94"/>
    <hyperlink ref="AP34" r:id="rId95"/>
    <hyperlink ref="AO35" r:id="rId96"/>
    <hyperlink ref="AO36" r:id="rId97"/>
    <hyperlink ref="AP35" r:id="rId98"/>
    <hyperlink ref="AP36" r:id="rId99"/>
    <hyperlink ref="AP9" r:id="rId100"/>
    <hyperlink ref="AO14" r:id="rId101"/>
    <hyperlink ref="AF8" r:id="rId102"/>
    <hyperlink ref="AF9:AF36" r:id="rId103" display="http://www.sanfrancisco.gob.mx/transparencia/archivos/na"/>
    <hyperlink ref="AP10" r:id="rId104"/>
  </hyperlinks>
  <pageMargins left="0.7" right="0.7" top="0.75" bottom="0.75" header="0.3" footer="0.3"/>
  <pageSetup paperSize="9" orientation="portrait"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181</v>
      </c>
      <c r="C4" t="s">
        <v>181</v>
      </c>
      <c r="D4" t="s">
        <v>181</v>
      </c>
      <c r="E4" t="s">
        <v>181</v>
      </c>
      <c r="F4" t="s">
        <v>181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5" workbookViewId="0">
      <selection activeCell="A33" sqref="A33:XFD45"/>
    </sheetView>
  </sheetViews>
  <sheetFormatPr baseColWidth="10" defaultColWidth="9.140625" defaultRowHeight="15" x14ac:dyDescent="0.25"/>
  <cols>
    <col min="1" max="1" width="3.42578125" bestFit="1" customWidth="1"/>
    <col min="2" max="2" width="35.42578125" customWidth="1"/>
    <col min="3" max="3" width="85.5703125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 s="35">
        <v>1</v>
      </c>
      <c r="B4" s="35" t="s">
        <v>330</v>
      </c>
      <c r="C4" s="48" t="s">
        <v>376</v>
      </c>
      <c r="D4" s="13" t="s">
        <v>152</v>
      </c>
      <c r="E4" s="35" t="s">
        <v>141</v>
      </c>
    </row>
    <row r="5" spans="1:5" ht="30" x14ac:dyDescent="0.25">
      <c r="A5" s="35">
        <f>A4+1</f>
        <v>2</v>
      </c>
      <c r="B5" s="35" t="s">
        <v>332</v>
      </c>
      <c r="C5" s="48" t="s">
        <v>377</v>
      </c>
      <c r="D5" s="13" t="s">
        <v>153</v>
      </c>
      <c r="E5" s="35" t="s">
        <v>140</v>
      </c>
    </row>
    <row r="6" spans="1:5" ht="30" x14ac:dyDescent="0.25">
      <c r="A6" s="35">
        <f t="shared" ref="A6:A32" si="0">A5+1</f>
        <v>3</v>
      </c>
      <c r="B6" s="35" t="s">
        <v>333</v>
      </c>
      <c r="C6" s="48" t="s">
        <v>378</v>
      </c>
      <c r="D6" s="13" t="s">
        <v>154</v>
      </c>
      <c r="E6" s="35" t="s">
        <v>140</v>
      </c>
    </row>
    <row r="7" spans="1:5" ht="30" x14ac:dyDescent="0.25">
      <c r="A7" s="35">
        <f t="shared" si="0"/>
        <v>4</v>
      </c>
      <c r="B7" s="35" t="s">
        <v>334</v>
      </c>
      <c r="C7" s="48" t="s">
        <v>379</v>
      </c>
      <c r="D7" s="13" t="s">
        <v>155</v>
      </c>
      <c r="E7" s="35" t="s">
        <v>141</v>
      </c>
    </row>
    <row r="8" spans="1:5" ht="30" x14ac:dyDescent="0.25">
      <c r="A8" s="35">
        <f t="shared" si="0"/>
        <v>5</v>
      </c>
      <c r="B8" s="35" t="s">
        <v>335</v>
      </c>
      <c r="C8" s="48" t="s">
        <v>380</v>
      </c>
      <c r="D8" s="13" t="s">
        <v>156</v>
      </c>
      <c r="E8" s="35" t="s">
        <v>141</v>
      </c>
    </row>
    <row r="9" spans="1:5" ht="30" x14ac:dyDescent="0.25">
      <c r="A9" s="35">
        <f t="shared" si="0"/>
        <v>6</v>
      </c>
      <c r="B9" s="35" t="s">
        <v>336</v>
      </c>
      <c r="C9" s="48" t="s">
        <v>381</v>
      </c>
      <c r="D9" s="13" t="s">
        <v>157</v>
      </c>
      <c r="E9" s="35" t="s">
        <v>140</v>
      </c>
    </row>
    <row r="10" spans="1:5" ht="30" x14ac:dyDescent="0.25">
      <c r="A10" s="35">
        <f t="shared" si="0"/>
        <v>7</v>
      </c>
      <c r="B10" s="35" t="s">
        <v>336</v>
      </c>
      <c r="C10" s="48" t="s">
        <v>382</v>
      </c>
      <c r="D10" s="13" t="s">
        <v>158</v>
      </c>
      <c r="E10" s="35" t="s">
        <v>141</v>
      </c>
    </row>
    <row r="11" spans="1:5" ht="30" x14ac:dyDescent="0.25">
      <c r="A11" s="35">
        <f t="shared" si="0"/>
        <v>8</v>
      </c>
      <c r="B11" s="35" t="s">
        <v>337</v>
      </c>
      <c r="C11" s="48" t="s">
        <v>383</v>
      </c>
      <c r="D11" s="13" t="s">
        <v>159</v>
      </c>
      <c r="E11" s="35" t="s">
        <v>141</v>
      </c>
    </row>
    <row r="12" spans="1:5" ht="30" x14ac:dyDescent="0.25">
      <c r="A12" s="35">
        <f t="shared" si="0"/>
        <v>9</v>
      </c>
      <c r="B12" s="35" t="s">
        <v>336</v>
      </c>
      <c r="C12" s="48" t="s">
        <v>384</v>
      </c>
      <c r="D12" s="13" t="s">
        <v>160</v>
      </c>
      <c r="E12" s="35" t="s">
        <v>140</v>
      </c>
    </row>
    <row r="13" spans="1:5" x14ac:dyDescent="0.25">
      <c r="A13" s="35">
        <f t="shared" si="0"/>
        <v>10</v>
      </c>
      <c r="B13" s="35" t="s">
        <v>336</v>
      </c>
      <c r="C13" s="17" t="s">
        <v>359</v>
      </c>
      <c r="D13" s="13" t="s">
        <v>161</v>
      </c>
      <c r="E13" s="35" t="s">
        <v>140</v>
      </c>
    </row>
    <row r="14" spans="1:5" x14ac:dyDescent="0.25">
      <c r="A14" s="35">
        <f t="shared" si="0"/>
        <v>11</v>
      </c>
      <c r="B14" s="35" t="s">
        <v>338</v>
      </c>
      <c r="C14" s="17" t="s">
        <v>360</v>
      </c>
      <c r="D14" s="13" t="s">
        <v>162</v>
      </c>
      <c r="E14" s="35" t="s">
        <v>140</v>
      </c>
    </row>
    <row r="15" spans="1:5" x14ac:dyDescent="0.25">
      <c r="A15" s="35">
        <f t="shared" si="0"/>
        <v>12</v>
      </c>
      <c r="B15" s="35" t="s">
        <v>336</v>
      </c>
      <c r="C15" s="17" t="s">
        <v>361</v>
      </c>
      <c r="D15" s="13" t="s">
        <v>163</v>
      </c>
      <c r="E15" s="35" t="s">
        <v>140</v>
      </c>
    </row>
    <row r="16" spans="1:5" ht="30" x14ac:dyDescent="0.25">
      <c r="A16" s="35">
        <f t="shared" si="0"/>
        <v>13</v>
      </c>
      <c r="B16" s="35" t="s">
        <v>339</v>
      </c>
      <c r="C16" s="48" t="s">
        <v>385</v>
      </c>
      <c r="D16" s="13" t="s">
        <v>164</v>
      </c>
      <c r="E16" s="35" t="s">
        <v>140</v>
      </c>
    </row>
    <row r="17" spans="1:5" ht="30" x14ac:dyDescent="0.25">
      <c r="A17" s="35">
        <f t="shared" si="0"/>
        <v>14</v>
      </c>
      <c r="B17" s="35" t="s">
        <v>340</v>
      </c>
      <c r="C17" s="48" t="s">
        <v>386</v>
      </c>
      <c r="D17" s="13" t="s">
        <v>165</v>
      </c>
      <c r="E17" s="35" t="s">
        <v>140</v>
      </c>
    </row>
    <row r="18" spans="1:5" x14ac:dyDescent="0.25">
      <c r="A18" s="35">
        <f t="shared" si="0"/>
        <v>15</v>
      </c>
      <c r="B18" s="35" t="s">
        <v>341</v>
      </c>
      <c r="C18" s="17" t="s">
        <v>362</v>
      </c>
      <c r="D18" s="13" t="s">
        <v>166</v>
      </c>
      <c r="E18" s="35" t="s">
        <v>140</v>
      </c>
    </row>
    <row r="19" spans="1:5" x14ac:dyDescent="0.25">
      <c r="A19" s="35">
        <f t="shared" si="0"/>
        <v>16</v>
      </c>
      <c r="B19" s="35" t="s">
        <v>336</v>
      </c>
      <c r="C19" s="17" t="s">
        <v>363</v>
      </c>
      <c r="D19" s="13" t="s">
        <v>167</v>
      </c>
      <c r="E19" s="35" t="s">
        <v>140</v>
      </c>
    </row>
    <row r="20" spans="1:5" x14ac:dyDescent="0.25">
      <c r="A20" s="35">
        <f t="shared" si="0"/>
        <v>17</v>
      </c>
      <c r="B20" s="35" t="s">
        <v>342</v>
      </c>
      <c r="C20" s="17" t="s">
        <v>364</v>
      </c>
      <c r="D20" s="13" t="s">
        <v>168</v>
      </c>
      <c r="E20" s="35" t="s">
        <v>140</v>
      </c>
    </row>
    <row r="21" spans="1:5" x14ac:dyDescent="0.25">
      <c r="A21" s="35">
        <f t="shared" si="0"/>
        <v>18</v>
      </c>
      <c r="B21" s="35" t="s">
        <v>343</v>
      </c>
      <c r="C21" s="17" t="s">
        <v>365</v>
      </c>
      <c r="D21" s="13" t="s">
        <v>169</v>
      </c>
      <c r="E21" s="35" t="s">
        <v>140</v>
      </c>
    </row>
    <row r="22" spans="1:5" x14ac:dyDescent="0.25">
      <c r="A22" s="35">
        <f t="shared" si="0"/>
        <v>19</v>
      </c>
      <c r="B22" s="35" t="s">
        <v>344</v>
      </c>
      <c r="C22" t="s">
        <v>366</v>
      </c>
      <c r="D22" s="13" t="s">
        <v>170</v>
      </c>
      <c r="E22" s="35" t="s">
        <v>140</v>
      </c>
    </row>
    <row r="23" spans="1:5" x14ac:dyDescent="0.25">
      <c r="A23" s="35">
        <f t="shared" si="0"/>
        <v>20</v>
      </c>
      <c r="B23" s="35" t="s">
        <v>345</v>
      </c>
      <c r="C23" s="17" t="s">
        <v>367</v>
      </c>
      <c r="D23" s="13" t="s">
        <v>171</v>
      </c>
      <c r="E23" s="35" t="s">
        <v>140</v>
      </c>
    </row>
    <row r="24" spans="1:5" x14ac:dyDescent="0.25">
      <c r="A24" s="35">
        <f t="shared" si="0"/>
        <v>21</v>
      </c>
      <c r="B24" s="35" t="s">
        <v>346</v>
      </c>
      <c r="C24" t="s">
        <v>368</v>
      </c>
      <c r="D24" s="13" t="s">
        <v>172</v>
      </c>
      <c r="E24" s="35" t="s">
        <v>140</v>
      </c>
    </row>
    <row r="25" spans="1:5" x14ac:dyDescent="0.25">
      <c r="A25" s="35">
        <f t="shared" si="0"/>
        <v>22</v>
      </c>
      <c r="B25" s="35" t="s">
        <v>347</v>
      </c>
      <c r="C25" t="s">
        <v>369</v>
      </c>
      <c r="D25" s="13" t="s">
        <v>173</v>
      </c>
      <c r="E25" s="35" t="s">
        <v>140</v>
      </c>
    </row>
    <row r="26" spans="1:5" x14ac:dyDescent="0.25">
      <c r="A26" s="35">
        <f t="shared" si="0"/>
        <v>23</v>
      </c>
      <c r="B26" s="35" t="s">
        <v>331</v>
      </c>
      <c r="C26" s="17" t="s">
        <v>370</v>
      </c>
      <c r="D26" s="13" t="s">
        <v>174</v>
      </c>
      <c r="E26" s="35" t="s">
        <v>140</v>
      </c>
    </row>
    <row r="27" spans="1:5" x14ac:dyDescent="0.25">
      <c r="A27" s="35">
        <f t="shared" si="0"/>
        <v>24</v>
      </c>
      <c r="B27" s="35" t="s">
        <v>336</v>
      </c>
      <c r="C27" s="49" t="s">
        <v>387</v>
      </c>
      <c r="D27" s="13" t="s">
        <v>175</v>
      </c>
      <c r="E27" s="35" t="s">
        <v>140</v>
      </c>
    </row>
    <row r="28" spans="1:5" x14ac:dyDescent="0.25">
      <c r="A28" s="35">
        <f t="shared" si="0"/>
        <v>25</v>
      </c>
      <c r="B28" s="35" t="s">
        <v>348</v>
      </c>
      <c r="C28" s="17" t="s">
        <v>371</v>
      </c>
      <c r="D28" s="13" t="s">
        <v>176</v>
      </c>
      <c r="E28" s="35" t="s">
        <v>140</v>
      </c>
    </row>
    <row r="29" spans="1:5" x14ac:dyDescent="0.25">
      <c r="A29" s="35">
        <f t="shared" si="0"/>
        <v>26</v>
      </c>
      <c r="B29" s="35" t="s">
        <v>336</v>
      </c>
      <c r="C29" s="17" t="s">
        <v>372</v>
      </c>
      <c r="D29" s="13" t="s">
        <v>177</v>
      </c>
      <c r="E29" s="35" t="s">
        <v>140</v>
      </c>
    </row>
    <row r="30" spans="1:5" x14ac:dyDescent="0.25">
      <c r="A30" s="35">
        <f t="shared" si="0"/>
        <v>27</v>
      </c>
      <c r="B30" s="35" t="s">
        <v>336</v>
      </c>
      <c r="C30" s="17" t="s">
        <v>373</v>
      </c>
      <c r="D30" s="13" t="s">
        <v>178</v>
      </c>
      <c r="E30" s="35" t="s">
        <v>140</v>
      </c>
    </row>
    <row r="31" spans="1:5" x14ac:dyDescent="0.25">
      <c r="A31" s="35">
        <f t="shared" si="0"/>
        <v>28</v>
      </c>
      <c r="B31" s="35" t="s">
        <v>349</v>
      </c>
      <c r="C31" s="17" t="s">
        <v>374</v>
      </c>
      <c r="D31" s="13" t="s">
        <v>179</v>
      </c>
      <c r="E31" s="35" t="s">
        <v>140</v>
      </c>
    </row>
    <row r="32" spans="1:5" x14ac:dyDescent="0.25">
      <c r="A32" s="35">
        <f t="shared" si="0"/>
        <v>29</v>
      </c>
      <c r="B32" s="35" t="s">
        <v>350</v>
      </c>
      <c r="C32" s="48" t="s">
        <v>388</v>
      </c>
      <c r="D32" s="13" t="s">
        <v>180</v>
      </c>
      <c r="E32" s="35" t="s">
        <v>140</v>
      </c>
    </row>
  </sheetData>
  <dataValidations count="1">
    <dataValidation type="list" allowBlank="1" showErrorMessage="1" sqref="E4:E32">
      <formula1>Hidden_1_Tabla_4166474</formula1>
    </dataValidation>
  </dataValidations>
  <hyperlinks>
    <hyperlink ref="C13" r:id="rId1"/>
    <hyperlink ref="C15" r:id="rId2"/>
    <hyperlink ref="C14" r:id="rId3"/>
    <hyperlink ref="C18" r:id="rId4"/>
    <hyperlink ref="C20" r:id="rId5"/>
    <hyperlink ref="C19" r:id="rId6"/>
    <hyperlink ref="C21" r:id="rId7"/>
    <hyperlink ref="C23" r:id="rId8"/>
    <hyperlink ref="C4" r:id="rId9"/>
    <hyperlink ref="C5" r:id="rId10"/>
    <hyperlink ref="C6" r:id="rId11"/>
    <hyperlink ref="C7" r:id="rId12"/>
    <hyperlink ref="C8" r:id="rId13"/>
    <hyperlink ref="C9" r:id="rId14"/>
    <hyperlink ref="C10" r:id="rId15"/>
    <hyperlink ref="C11" r:id="rId16"/>
    <hyperlink ref="C12" r:id="rId17"/>
    <hyperlink ref="C16" r:id="rId18"/>
    <hyperlink ref="C28" r:id="rId19"/>
    <hyperlink ref="C26" r:id="rId20"/>
    <hyperlink ref="C27" r:id="rId21"/>
    <hyperlink ref="C30" r:id="rId22"/>
    <hyperlink ref="C29" r:id="rId23"/>
    <hyperlink ref="C32" r:id="rId24"/>
    <hyperlink ref="C31" r:id="rId25"/>
    <hyperlink ref="C17" r:id="rId26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37" customFormat="1" ht="15.75" x14ac:dyDescent="0.25">
      <c r="A4" s="37">
        <v>1</v>
      </c>
      <c r="B4" s="37" t="s">
        <v>315</v>
      </c>
      <c r="C4" s="37" t="s">
        <v>375</v>
      </c>
      <c r="D4" s="38">
        <v>43445</v>
      </c>
      <c r="E4" s="39" t="s">
        <v>312</v>
      </c>
    </row>
    <row r="5" spans="1:5" s="37" customFormat="1" x14ac:dyDescent="0.25">
      <c r="A5" s="37">
        <v>2</v>
      </c>
      <c r="B5" s="37" t="s">
        <v>318</v>
      </c>
      <c r="C5" s="37" t="s">
        <v>316</v>
      </c>
      <c r="D5" s="38">
        <v>43418</v>
      </c>
      <c r="E5" s="39" t="s">
        <v>313</v>
      </c>
    </row>
    <row r="6" spans="1:5" s="37" customFormat="1" x14ac:dyDescent="0.25">
      <c r="A6" s="37">
        <v>3</v>
      </c>
      <c r="B6" s="37" t="s">
        <v>319</v>
      </c>
      <c r="C6" s="37" t="s">
        <v>317</v>
      </c>
      <c r="D6" s="38">
        <v>43453</v>
      </c>
      <c r="E6" s="39" t="s">
        <v>314</v>
      </c>
    </row>
  </sheetData>
  <hyperlinks>
    <hyperlink ref="E4" r:id="rId1"/>
    <hyperlink ref="E5" r:id="rId2"/>
    <hyperlink ref="E6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2018-03-07T19:15:27Z</dcterms:created>
  <dcterms:modified xsi:type="dcterms:W3CDTF">2019-10-21T19:37:02Z</dcterms:modified>
</cp:coreProperties>
</file>