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ADMON 2015-2018\INFORMACION UAI\JULIO-SEP 2017\"/>
    </mc:Choice>
  </mc:AlternateContent>
  <bookViews>
    <workbookView xWindow="0" yWindow="0" windowWidth="28800" windowHeight="12435"/>
  </bookViews>
  <sheets>
    <sheet name="Reporte de Formatos" sheetId="1" r:id="rId1"/>
    <sheet name="hidden1" sheetId="2" r:id="rId2"/>
    <sheet name="hidden2" sheetId="3" r:id="rId3"/>
    <sheet name="hidden3" sheetId="4" r:id="rId4"/>
    <sheet name="hidden4" sheetId="5" r:id="rId5"/>
    <sheet name="hidden5" sheetId="6" r:id="rId6"/>
    <sheet name="Tabla 126644" sheetId="7" r:id="rId7"/>
    <sheet name="Tabla 126645" sheetId="8" r:id="rId8"/>
    <sheet name="Tabla 126643" sheetId="9" r:id="rId9"/>
  </sheets>
  <definedNames>
    <definedName name="_xlnm._FilterDatabase" localSheetId="0" hidden="1">'Reporte de Formatos'!$H$7:$H$37</definedName>
    <definedName name="hidden1">hidden1!$A$1:$A$5</definedName>
    <definedName name="hidden2">hidden2!$A$1:$A$3</definedName>
    <definedName name="hidden3">hidden3!$A$1:$A$4</definedName>
    <definedName name="hidden4">hidden4!$A$1:$A$7</definedName>
    <definedName name="hidden5">hidden5!$A$1:$A$2</definedName>
  </definedNames>
  <calcPr calcId="152511"/>
</workbook>
</file>

<file path=xl/calcChain.xml><?xml version="1.0" encoding="utf-8"?>
<calcChain xmlns="http://schemas.openxmlformats.org/spreadsheetml/2006/main">
  <c r="U26" i="1" l="1"/>
  <c r="U27" i="1"/>
  <c r="U28" i="1"/>
  <c r="U29" i="1"/>
  <c r="U30" i="1"/>
  <c r="U31" i="1"/>
  <c r="U25" i="1"/>
  <c r="J9" i="1"/>
  <c r="AC31" i="1"/>
  <c r="AC30" i="1"/>
  <c r="AC29" i="1"/>
  <c r="AC28" i="1"/>
  <c r="AC27" i="1"/>
  <c r="AC26" i="1"/>
  <c r="AC25" i="1"/>
  <c r="AC24" i="1"/>
  <c r="AC23" i="1"/>
  <c r="AC22" i="1"/>
  <c r="AC21" i="1"/>
  <c r="AC20" i="1"/>
  <c r="AC19" i="1"/>
  <c r="AC18" i="1"/>
  <c r="AC17" i="1"/>
  <c r="AC16" i="1"/>
  <c r="AC15" i="1"/>
  <c r="AC14" i="1"/>
  <c r="AC13" i="1"/>
  <c r="AC12" i="1"/>
  <c r="AC11" i="1"/>
  <c r="AC10" i="1"/>
  <c r="AC9" i="1"/>
  <c r="V12" i="1"/>
  <c r="V9" i="1"/>
  <c r="V28" i="1"/>
  <c r="V19" i="1"/>
  <c r="V27" i="1"/>
  <c r="V10" i="1"/>
  <c r="AB25" i="1"/>
  <c r="AB26" i="1"/>
  <c r="AB27" i="1"/>
  <c r="AB28" i="1"/>
  <c r="AB29" i="1"/>
  <c r="AB30" i="1"/>
  <c r="AB31" i="1"/>
  <c r="O9" i="1"/>
  <c r="O10" i="1"/>
  <c r="O11" i="1"/>
  <c r="O12" i="1"/>
  <c r="O13" i="1"/>
  <c r="O14" i="1"/>
  <c r="O15" i="1"/>
  <c r="O16" i="1"/>
  <c r="O17" i="1"/>
  <c r="O18" i="1"/>
  <c r="O19" i="1"/>
  <c r="O20" i="1"/>
  <c r="O21" i="1"/>
  <c r="O22" i="1"/>
  <c r="O23" i="1"/>
  <c r="O24" i="1"/>
  <c r="O25" i="1"/>
  <c r="O26" i="1"/>
  <c r="O27" i="1"/>
  <c r="O28" i="1"/>
  <c r="O29" i="1"/>
  <c r="O30" i="1"/>
  <c r="O31" i="1"/>
  <c r="M32" i="1"/>
  <c r="M9" i="1"/>
  <c r="M10" i="1"/>
  <c r="M11" i="1"/>
  <c r="M12" i="1"/>
  <c r="M13" i="1"/>
  <c r="M14" i="1"/>
  <c r="M15" i="1"/>
  <c r="M16" i="1"/>
  <c r="M17" i="1"/>
  <c r="M18" i="1"/>
  <c r="M19" i="1"/>
  <c r="M20" i="1"/>
  <c r="M21" i="1"/>
  <c r="M22" i="1"/>
  <c r="M23" i="1"/>
  <c r="M24" i="1"/>
  <c r="M25" i="1"/>
  <c r="M26" i="1"/>
  <c r="M27" i="1"/>
  <c r="M28" i="1"/>
  <c r="M29" i="1"/>
  <c r="M30" i="1"/>
  <c r="M31" i="1"/>
  <c r="AB18" i="1"/>
  <c r="AB19" i="1"/>
  <c r="AB20" i="1"/>
  <c r="AB21" i="1"/>
  <c r="AB22" i="1"/>
  <c r="AB23" i="1"/>
  <c r="AB24" i="1"/>
  <c r="AB9" i="1"/>
  <c r="AB10" i="1"/>
  <c r="AB11" i="1"/>
  <c r="AB12" i="1"/>
  <c r="AB13" i="1"/>
  <c r="AB14" i="1"/>
  <c r="AB15" i="1"/>
  <c r="AB16" i="1"/>
  <c r="AB17" i="1"/>
  <c r="A5" i="9"/>
  <c r="A6" i="9"/>
  <c r="A7" i="9"/>
  <c r="A8" i="9"/>
  <c r="A9" i="9"/>
  <c r="A10" i="9"/>
  <c r="A11" i="9"/>
  <c r="A12" i="9"/>
  <c r="A13" i="9"/>
  <c r="A14" i="9"/>
  <c r="A15" i="9"/>
  <c r="A16" i="9"/>
  <c r="A17" i="9"/>
  <c r="A18" i="9"/>
  <c r="A19" i="9"/>
  <c r="A20" i="9"/>
  <c r="A21" i="9"/>
  <c r="A22" i="9"/>
  <c r="A23" i="9"/>
  <c r="A24" i="9"/>
  <c r="A25" i="9"/>
  <c r="A26" i="9"/>
  <c r="U23" i="1"/>
  <c r="U24" i="1"/>
  <c r="U9" i="1"/>
  <c r="U10" i="1"/>
  <c r="U11" i="1"/>
  <c r="U12" i="1"/>
  <c r="U13" i="1"/>
  <c r="U14" i="1"/>
  <c r="U15" i="1"/>
  <c r="U16" i="1"/>
  <c r="U17" i="1"/>
  <c r="U18" i="1"/>
  <c r="U19" i="1"/>
  <c r="U20" i="1"/>
  <c r="U21" i="1"/>
  <c r="U22" i="1"/>
  <c r="A5" i="7"/>
  <c r="A6" i="7"/>
  <c r="A5" i="8"/>
  <c r="J10" i="1"/>
  <c r="A6" i="8"/>
  <c r="J11" i="1"/>
  <c r="A7" i="7"/>
  <c r="A8" i="7"/>
  <c r="A9" i="7"/>
  <c r="A10" i="7"/>
  <c r="A11" i="7"/>
  <c r="A12" i="7"/>
  <c r="A13" i="7"/>
  <c r="A14" i="7"/>
  <c r="A15" i="7"/>
  <c r="A16" i="7"/>
  <c r="A17" i="7"/>
  <c r="A18" i="7"/>
  <c r="A19" i="7"/>
  <c r="A20" i="7"/>
  <c r="A21" i="7"/>
  <c r="A22" i="7"/>
  <c r="A7" i="8"/>
  <c r="J12" i="1"/>
  <c r="A8" i="8"/>
  <c r="J13" i="1"/>
  <c r="A9" i="8"/>
  <c r="J14" i="1"/>
  <c r="A10" i="8"/>
  <c r="J15" i="1"/>
  <c r="A11" i="8"/>
  <c r="J16" i="1"/>
  <c r="A12" i="8"/>
  <c r="J17" i="1"/>
  <c r="A13" i="8"/>
  <c r="J18" i="1"/>
  <c r="A14" i="8"/>
  <c r="J19" i="1"/>
  <c r="A15" i="8"/>
  <c r="J20" i="1"/>
  <c r="A16" i="8"/>
  <c r="J21" i="1"/>
  <c r="A17" i="8"/>
  <c r="J22" i="1"/>
  <c r="A18" i="8"/>
  <c r="J23" i="1"/>
  <c r="A19" i="8"/>
  <c r="J24" i="1"/>
  <c r="A20" i="8"/>
  <c r="J25" i="1"/>
  <c r="A21" i="8"/>
  <c r="J26" i="1"/>
  <c r="A22" i="8"/>
  <c r="A23" i="8"/>
  <c r="J27" i="1"/>
  <c r="A24" i="8"/>
  <c r="J28" i="1"/>
  <c r="A25" i="8"/>
  <c r="J29" i="1"/>
  <c r="J30" i="1"/>
  <c r="A26" i="8"/>
  <c r="J31" i="1"/>
</calcChain>
</file>

<file path=xl/sharedStrings.xml><?xml version="1.0" encoding="utf-8"?>
<sst xmlns="http://schemas.openxmlformats.org/spreadsheetml/2006/main" count="1047" uniqueCount="313">
  <si>
    <t>Servicios relacionados con obra pública</t>
  </si>
  <si>
    <t>Adquisición</t>
  </si>
  <si>
    <t>Obra pública</t>
  </si>
  <si>
    <t>Arrendamiento</t>
  </si>
  <si>
    <t>Servicios (de orden administrativo)</t>
  </si>
  <si>
    <t>Efectivo</t>
  </si>
  <si>
    <t>Cheque</t>
  </si>
  <si>
    <t>Transacción bancaria</t>
  </si>
  <si>
    <t>Municipales</t>
  </si>
  <si>
    <t>Federales</t>
  </si>
  <si>
    <t>Delegacionales</t>
  </si>
  <si>
    <t>Estatales</t>
  </si>
  <si>
    <t>Recursos federales</t>
  </si>
  <si>
    <t>Otros (especificar)</t>
  </si>
  <si>
    <t>Financiamientos externos</t>
  </si>
  <si>
    <t>Recursos estatales</t>
  </si>
  <si>
    <t>Recursos fiscales</t>
  </si>
  <si>
    <t>Financiamientos internos</t>
  </si>
  <si>
    <t>Ingresos propios</t>
  </si>
  <si>
    <t>Si</t>
  </si>
  <si>
    <t>No</t>
  </si>
  <si>
    <t>29089</t>
  </si>
  <si>
    <t>TITULO</t>
  </si>
  <si>
    <t>NOMBRE CORTO</t>
  </si>
  <si>
    <t>DESCRIPCION</t>
  </si>
  <si>
    <t>Resultados de procedimientos de adjudicación directa realizados</t>
  </si>
  <si>
    <t>LGTA70F2_XXVIIIB</t>
  </si>
  <si>
    <t>1</t>
  </si>
  <si>
    <t>9</t>
  </si>
  <si>
    <t>2</t>
  </si>
  <si>
    <t>7</t>
  </si>
  <si>
    <t>10</t>
  </si>
  <si>
    <t>4</t>
  </si>
  <si>
    <t>6</t>
  </si>
  <si>
    <t>12</t>
  </si>
  <si>
    <t>13</t>
  </si>
  <si>
    <t>14</t>
  </si>
  <si>
    <t>126611</t>
  </si>
  <si>
    <t>126641</t>
  </si>
  <si>
    <t>126612</t>
  </si>
  <si>
    <t>126606</t>
  </si>
  <si>
    <t>126613</t>
  </si>
  <si>
    <t>126619</t>
  </si>
  <si>
    <t>126632</t>
  </si>
  <si>
    <t>126620</t>
  </si>
  <si>
    <t>126644</t>
  </si>
  <si>
    <t>126645</t>
  </si>
  <si>
    <t>126614</t>
  </si>
  <si>
    <t>126615</t>
  </si>
  <si>
    <t>126616</t>
  </si>
  <si>
    <t>126626</t>
  </si>
  <si>
    <t>126627</t>
  </si>
  <si>
    <t>126628</t>
  </si>
  <si>
    <t>126605</t>
  </si>
  <si>
    <t>126607</t>
  </si>
  <si>
    <t>126610</t>
  </si>
  <si>
    <t>126640</t>
  </si>
  <si>
    <t>126621</t>
  </si>
  <si>
    <t>126629</t>
  </si>
  <si>
    <t>126622</t>
  </si>
  <si>
    <t>126623</t>
  </si>
  <si>
    <t>126637</t>
  </si>
  <si>
    <t>126636</t>
  </si>
  <si>
    <t>126642</t>
  </si>
  <si>
    <t>126638</t>
  </si>
  <si>
    <t>126643</t>
  </si>
  <si>
    <t>126639</t>
  </si>
  <si>
    <t>126608</t>
  </si>
  <si>
    <t>126618</t>
  </si>
  <si>
    <t>126625</t>
  </si>
  <si>
    <t>126630</t>
  </si>
  <si>
    <t>126617</t>
  </si>
  <si>
    <t>126633</t>
  </si>
  <si>
    <t>126634</t>
  </si>
  <si>
    <t>126635</t>
  </si>
  <si>
    <t>126631</t>
  </si>
  <si>
    <t>126624</t>
  </si>
  <si>
    <t>126609</t>
  </si>
  <si>
    <t>126646</t>
  </si>
  <si>
    <t>126647</t>
  </si>
  <si>
    <t>126648</t>
  </si>
  <si>
    <t>Tabla Campos</t>
  </si>
  <si>
    <t>Tipo de procedimiento</t>
  </si>
  <si>
    <t>Categoría:</t>
  </si>
  <si>
    <t>Ejercicio</t>
  </si>
  <si>
    <t xml:space="preserve">Periodo </t>
  </si>
  <si>
    <t>Número de expediente, folio o nomenclatura</t>
  </si>
  <si>
    <t>Motivos y fundamentos legales aplicados</t>
  </si>
  <si>
    <t xml:space="preserve">Hipervínculo a la autorización </t>
  </si>
  <si>
    <t>Descripción de obras, bienes o servicios</t>
  </si>
  <si>
    <t>Nombre o razón social de los proveedores</t>
  </si>
  <si>
    <t>Colocar el ID que contiene los datos de la hoja: 'Tabla 126644'</t>
  </si>
  <si>
    <t>12382</t>
  </si>
  <si>
    <t>12383</t>
  </si>
  <si>
    <t>12384</t>
  </si>
  <si>
    <t>12385</t>
  </si>
  <si>
    <t>12386</t>
  </si>
  <si>
    <t>ID</t>
  </si>
  <si>
    <t>Nombre(s)</t>
  </si>
  <si>
    <t>Segundo apellido</t>
  </si>
  <si>
    <t>Monto total de la cotización</t>
  </si>
  <si>
    <t>Razón social</t>
  </si>
  <si>
    <t>Primer apellido</t>
  </si>
  <si>
    <t>Nombre o razón social del adjudicado</t>
  </si>
  <si>
    <t>Colocar el ID que contiene los datos de la hoja: 'Tabla 126645'</t>
  </si>
  <si>
    <t>12387</t>
  </si>
  <si>
    <t>12388</t>
  </si>
  <si>
    <t>12389</t>
  </si>
  <si>
    <t>12390</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</si>
  <si>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</si>
  <si>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</si>
  <si>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</si>
  <si>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</si>
  <si>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</si>
  <si>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</si>
  <si>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y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</si>
  <si>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</si>
  <si>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</si>
  <si>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</si>
  <si>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</si>
  <si>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</si>
  <si>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</si>
  <si>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</si>
  <si>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</si>
  <si>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</si>
  <si>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</si>
  <si>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</si>
  <si>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</si>
  <si>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Colocar el ID que contiene los datos de la hoja: 'Tabla 126643'</t>
  </si>
  <si>
    <t>12378</t>
  </si>
  <si>
    <t>12379</t>
  </si>
  <si>
    <t>12380</t>
  </si>
  <si>
    <t>12381</t>
  </si>
  <si>
    <t>Lugar donde se realizará la obra pública</t>
  </si>
  <si>
    <t>Estudios de impacto urbano y ambiental</t>
  </si>
  <si>
    <t>Observaciones dirigidas a la población relativas a</t>
  </si>
  <si>
    <t>Etapa de la obra</t>
  </si>
  <si>
    <t>Se realizaron convenios modificatorios</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</si>
  <si>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</si>
  <si>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</si>
  <si>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</si>
  <si>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</si>
  <si>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</si>
  <si>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</si>
  <si>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</si>
  <si>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</si>
  <si>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</si>
  <si>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</si>
  <si>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</si>
  <si>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</si>
  <si>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</si>
  <si>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</si>
  <si>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Periodo de actualización: Trimestral</t>
  </si>
  <si>
    <t>mn</t>
  </si>
  <si>
    <t>n/a</t>
  </si>
  <si>
    <t>obras públicas</t>
  </si>
  <si>
    <t>ADJUDICACIÓN DIRECTA</t>
  </si>
  <si>
    <t>LEY DE OBRA PÚBLICA Y SERVICIOS RELACIONADOS CON LA MISMA PARA EL ESTADO Y LOS MUNICIPIOS DE GUANAJUATO</t>
  </si>
  <si>
    <t>ObrasPúblicas</t>
  </si>
  <si>
    <t>N/A</t>
  </si>
  <si>
    <r>
      <t>VIGÉSIMA.-</t>
    </r>
    <r>
      <rPr>
        <sz val="6"/>
        <color indexed="8"/>
        <rFont val="Tahoma"/>
        <family val="2"/>
      </rPr>
      <t xml:space="preserve"> DEL CONTROL Y VIGILANCIA.- AMBAS PARTES ACUERDAN QUE “EL CONTRATANTE” O EL SUPERVISOR POR ÉL DESIGNADO, TENDRÁ FACULTADES EXPRESAS PARA CONTROLAR, VIGILAR Y SUPERVISAR EN TODO TIEMPO LOS SERVICIOS, ASÍ COMO LA CALIDAD Y DEMÁS OBLIGACIONES CONTRAÍDAS POR “EL CONTRATISTA” COMUNICANDO A EL MISMO, POR ESCRITO, LAS INSTRUCCIONES PERTINENTES EN SU CASO, A EFECTO DE QUE SE AJUSTE A LAS ESPECIFICACIONES Y A LOS TÉRMINOS DE REFERENCIA.</t>
    </r>
  </si>
  <si>
    <t>lulio-sep 2017</t>
  </si>
  <si>
    <t>OPM-SFR/PIDMC 2017/2017-047</t>
  </si>
  <si>
    <t>OPM-SFR/R33 FAISM 2017-PIDMC/2017-048</t>
  </si>
  <si>
    <t>OPM-SFR/CP 2017/2017-049</t>
  </si>
  <si>
    <t>OPM-SFR/CP 2017/2017-050</t>
  </si>
  <si>
    <t>OPM-SFR/CP 2017/2017-051</t>
  </si>
  <si>
    <t>OPM-SFR/CP 2017/2017-052</t>
  </si>
  <si>
    <t>OPM-SFR/CP 2017/2017-053</t>
  </si>
  <si>
    <t>OPM-SFR/CP 2017/2017-055</t>
  </si>
  <si>
    <t>OPM-SFR/IND R33 FAISM 2017/2017-056</t>
  </si>
  <si>
    <t>OPM-SFR/IND R33 FAISM 2017/2017-057</t>
  </si>
  <si>
    <t>OPM-SFR/CP 2017/2017-058</t>
  </si>
  <si>
    <t>OPM-SFR/CP 2017/2017-059</t>
  </si>
  <si>
    <t>OPM-SFR/CP 2017/2017-061</t>
  </si>
  <si>
    <t>OPM-SFR/RAMO 33 FORTAMUN 2017/2017-062</t>
  </si>
  <si>
    <t>OPM-SFR/RAMO 33 FORTAMUN 2017/2017-063</t>
  </si>
  <si>
    <t>OPM-SFR/RAMO 33 FORTAMUN 2017/2017-064</t>
  </si>
  <si>
    <t>OPM-SFR/RAMO 33 FORTAMUN 2017/2017-065</t>
  </si>
  <si>
    <t>OPM-SFR/RAMO 33 FORTAMUN 2017/2017-066</t>
  </si>
  <si>
    <t>OPM-SFR/REMANENTES R33 FAISM /2017-067</t>
  </si>
  <si>
    <t>OPM-SFR/REMANENTES R33 FAISM /2017-068</t>
  </si>
  <si>
    <t>OPM-SFR/RAMO 33 FORTAMUN 2017/2017-069</t>
  </si>
  <si>
    <t>OPM-SFR/CUENTA PÚBLICA 2017/2017-070</t>
  </si>
  <si>
    <t>OPM-SFR/CUENTA PÚBLICA 2017/2017-071</t>
  </si>
  <si>
    <t>3 trimistre</t>
  </si>
  <si>
    <t>AMPLIACION DE RED ELECTRICA EN LA LOCALIDAD DE SAN AGUSTIN,  AMPLIACION DE RED ELECTRICA EN LA CALLE 31 DE JULIO  DE LA LOCALIDAD DE SAN GERMAN, AMPLIACION DE RED ELECTRICA EN LA CALLE LAZARO CARDENAS DE LA LOCALIDAD DE LOMA DEL LIEBRERO AMPLIACION DE RED ELECTRICA EN LA CALLE FRANCISCO I MADERO DE LA LOCALIDAD DE MARAVILLAS AMPLIACION DE RED ELECTRICA EN LA CALLE PRIVADA HIDALGO DE LA LOCALIDAD DE BARRIO DE GUADALUPE DEL MEZQUITILLO Y AMPLIACION DE RED DE ALUMBRADO PUBLICO EN LA CALLE DE ACCESO A LAS ESCUELAS EN LA LOCALIDAD DE SAN IGNACIO DE HIDALGO</t>
  </si>
  <si>
    <t>ELABORACIÓN DE LA MANIFESTACIÓN DE IMPACTO AMBIENTAL DEL PUENTE CICLISTA SOBRE EL RÍO SANTIAGO EN LIBRAMIENTO SUR</t>
  </si>
  <si>
    <t>PROYECTO EJECUTIVO DE REHABILITACIÓN DE BOULEVARD AQUILES SERDÁN CUERPO PONIENTE TRAMO LIBRAMIENTO SUR - BLVD. PANAMÁ</t>
  </si>
  <si>
    <t>PROYECTO EJECUTIVO DE PAVIMENTACIÓN DE  CAMINO REAL ENTRE CALLE MADRIZ Y LIBRAMIENTO SUR</t>
  </si>
  <si>
    <t>ESTUDIO TÉCNICO ECONÓMICO, PROGRAMA DE LIMPIEZA DE SANEAMIENTO, ACCIONES DE RESTAURACIÓN DEL CAUCE RÍO SANTIAGO Y PROGRAMA DE VIGILANCIA AMBIENTAL</t>
  </si>
  <si>
    <t>PROYECTO EJECUTIVO DE CICLOVÍA EN BOULEVAR FUNDADORES, PROYECTO EJECUTIVO DE PAVIMENTACIÓN DE CALLE BAHAMAS, EN CABECERA MUNICIPAL Y PROYECTO EJECUTIVO DE PAVIMENTACIÓN DE CALLE DEL KINDER EN LA COMUNIDAD  SALTO DE ABAJO</t>
  </si>
  <si>
    <t>IMPERMEABLIZACIÓN  DE EDIFICIO DE GOBIERNO</t>
  </si>
  <si>
    <t>PROYECTO EJECUTIVO DEL COLECTOR PLUVIAL EXHACIENDA</t>
  </si>
  <si>
    <t>PROYECTO EJECUTIVO DEL CANAL PLUVIAL AQUILES SERDÁN (TRAMO CALLE MICHOACÁN-LIBRAMIENTO SUR-ENTRONQUE EL MAGUEY)</t>
  </si>
  <si>
    <t>IMPERMEABILIZACIÓN DE LA CASA DE LA CULTURA (ÁREA AFECTADA POR LLUVIAS)</t>
  </si>
  <si>
    <t>CONSTRUCCIÓN DE 68 GAVETAS PARA ADULTO EN PANTEÓN EN SAN IGNACIO DE HIDALGO</t>
  </si>
  <si>
    <t>PROYECTO EJECUTIVO DE RED DE AGUA POTABLE, RED DE DRENAJE SANITARIO Y CONTROL DE AVENIDAS Y CONDUCCIÓN PARA ADECUACIÓN DE LA VIALIDAD DE LA CALLE MARIANO TALAVERA (TRAMO DE CALLE CONCEPCIÓN A CALLE HIDALGO)</t>
  </si>
  <si>
    <t>ELABORACIÓN DE 32 FICHAS DE AFECTACIÓN DE VARIAS OBRAS</t>
  </si>
  <si>
    <t>PROYECTO DE COLECTOR PLUVIAL SAN MIGUEL</t>
  </si>
  <si>
    <t>PROYECTO DE RECTIFICACIÓN DE CAPTACIONES DEL COLECTOR PLUVIAL JUVENTINO ROSAS</t>
  </si>
  <si>
    <t>PROYECTO DE OBRA CIVIL ESTRUCTURAL Y ELÉCTRICO PARA RECIBIR TANQUE TERAPEUTICO PARA EL DIF MUNICIPAL</t>
  </si>
  <si>
    <t>PROYECTO DE ADECUACIÓN DE ALCANTARILLA SOBRE BLVD. JUVENTINO ROSAS EN EL CRUCE DE ARROYO TRES MARÍAS</t>
  </si>
  <si>
    <t>AMPLIACIÓN DE RED ELÉCTRICA EN LA COL. JUAN PABLO II CAB. MPAL.</t>
  </si>
  <si>
    <t>ALUMBRADO PÚBLICO EN BLVD. GUADALUPE VICTORIA 3A Y 4A ETAPAS</t>
  </si>
  <si>
    <t>CONSTRUCCIÓN DE DRENAJE PLUVIAL EN EL BLVD. JERÓNIMO JOSEPH</t>
  </si>
  <si>
    <t>SUMINISTRO Y COLOCACIÓN DE MALLA CICLÓNICA EN LA FOSA DEL CDI UBICADA EN LA COMUNIDAD DE EL MAGUEY</t>
  </si>
  <si>
    <t>ENMALLADO DE PENSIÓN MUNICIPAL</t>
  </si>
  <si>
    <t>AMPLIACIÓN DE RED ELÉCTRICA EN CALLE JUAN PABLO II DE LA LOCALIDAD JARALILLO (EL GALLO), AMPLIACIÓN DE RED ELÉCTRICA EN LA CALLE PRINCIPAL DE LA LOCALIDAD VISTA HERMOSA (EL TUZO), AMPLIACIÓN DE RED ELÉCTRICA EN LA CALLE LERDO DE TEJADA DE LA LOCALIDAD VISTA HERMOSA (EL TUZO), AMPLIACIÓN DE RED ELÉCTRICA EN LA LOCALIDAD DE SAN JOSÉ DEL CORDERO, AMPLIACIÓN DE RED ELÉCTRICA EN LA CALLE DE LOS SOLARES EN LA LOCALIDAD DEL SAUZ DE ARMENTA, AMPLIACIÓN DE RED ALUMBRADO PÚBLICO EN LA CALLE DE ARRIBA DE LA LOCALIDAD DEL SAUZ VIEJO Y AMPLIACIÓN DE RED ELÉCTRICA EN LA CALLE MANUEL DOBLADO DE LA LOCALIDAD DE TANQUES DEL MEZQUITILLO</t>
  </si>
  <si>
    <t>30 de septiembre del 2017</t>
  </si>
  <si>
    <t>Ampliación electrica en las localidades de: San Agustin, Calle 31 de julio en la localidad de San German, Calle Lazaro Cardenas en la localidad Loma del Liebrero, Calle Francisco I. Madero en la localidad de Maravillas, Calle Privada Hidalgo de la localidad Barrio de Guadalupe del Mezqyutillo y Calle de acceso a las escuelas en la localidad de San Ignacio de Hidalgo.</t>
  </si>
  <si>
    <t>Ampliación de red electrica en las localidades de: Calle Juan Pablo II en la localidad Jaralillo (El Gallo), Calle Principal en la localidad Vista Hermosa (El Tuzo), Calle Lerdo de Tejada de la localidad Vista Hermosa (El Tuzo), San Jose del Cordero, Calle de los Solares en la localidad del Sauz de Armenta, Calle de Arriba de la localidad del Sauz Viejo y Calle Manuel Doblado de la localidad de Tanques del Mezquitillo.</t>
  </si>
  <si>
    <t>Elaboracion de la manifestación de Impacto ambiental del puente ciclista sobre Rio Santiago en libramiento sur, cabecera Municipal.</t>
  </si>
  <si>
    <t>Rehabilitacion de Boulevard Aquiles Serdán cuerpo poniente (libramiento sur a Blvd. Panamá). Cabecera Municipal.</t>
  </si>
  <si>
    <t>Pavimentacion Camino Real entre calle Madriz y Libramiento sur, Cabecera Municipal.</t>
  </si>
  <si>
    <t>Estudio técnico economico, programa de limpieza de saneamiento, acciones de restauración del cauce Rio Santiago y programa de vigilancia. Cabecera Municipal.</t>
  </si>
  <si>
    <t>Proyectos ejecutivos de: ciclovia en Boulevar Fundadores, pavimentacion de calle Bahamas cabecera municipal y pavimentación de calle del kinder en la comunidad Salto de Abajo.</t>
  </si>
  <si>
    <t>Impermeabilizacion de Edificio de Gobierno, Cabecera Municipal.</t>
  </si>
  <si>
    <t>Colector Pluvial Exhacienda, Cabecera municipal.</t>
  </si>
  <si>
    <t>Canal Pluvial Aquiles Serdán, tramo Calle Michoacán- Libramiento el Maguey.</t>
  </si>
  <si>
    <t>Impermeabilizacion de la Casa de la Cultura, Cabecera Municipal.</t>
  </si>
  <si>
    <t>68 Gavetas para adulto en San Ignacio de Hidalgo.</t>
  </si>
  <si>
    <t>Agua Potable, Red de Drenaje Sanitario en la Calle Mariano Talavera ( tramo Calle Concepción a Calle Hidalgo), cabecera Municipal.</t>
  </si>
  <si>
    <t>32 fichas de Afectacion de varias obras:</t>
  </si>
  <si>
    <t>Rectificacion  de captaciones del colector pluvial Juventino Rosas,</t>
  </si>
  <si>
    <t>Obra civil estructural y electrico para recibir tanque terapeutico, DIF Municipal, Cabecera Municipal.</t>
  </si>
  <si>
    <t>Colector pluvial San Miguel, Cabecera Municipal.</t>
  </si>
  <si>
    <t>Adecuacion de alcantarilla Blvd. Juventino Rosas en el cruce de arroyo tres Marias.</t>
  </si>
  <si>
    <t>Ampliación electrica colonia Juan Pablo II, Cabecera Municipal.</t>
  </si>
  <si>
    <t>Alumbrado Publico en Blvd. Guadalupe Victoria 3a y 4a etapa, Cabecera Municipal.</t>
  </si>
  <si>
    <t>Drenaje pluvial en el Blvd. Jerónimo Joseph, Cabecera Municipal.</t>
  </si>
  <si>
    <t>Suministro y colocacion de malla ciclónica en fosa del CDI comunidad de El Maguey.</t>
  </si>
  <si>
    <t>Enmallado de pensión municipal, Cabecera Municipal.</t>
  </si>
  <si>
    <t>En Proceso</t>
  </si>
  <si>
    <t>Terminada</t>
  </si>
  <si>
    <t>PROYECTOS Y CONSTRUCCIONES DEL RINCÓN, S.A. DE C.V.</t>
  </si>
  <si>
    <t>JESUS ENRIQUE</t>
  </si>
  <si>
    <t xml:space="preserve">REYNOSO </t>
  </si>
  <si>
    <t>BOLAÑOS</t>
  </si>
  <si>
    <t>DANIEL</t>
  </si>
  <si>
    <t>ORNELAS</t>
  </si>
  <si>
    <t>JASSO</t>
  </si>
  <si>
    <t>JORGE IVÁN</t>
  </si>
  <si>
    <t xml:space="preserve">ENRÍQUEZ </t>
  </si>
  <si>
    <t>RUTEAGA</t>
  </si>
  <si>
    <t xml:space="preserve">JORGE IVÁN </t>
  </si>
  <si>
    <t xml:space="preserve"> ENRÍQUEZ </t>
  </si>
  <si>
    <t>MARCO ANTONIO</t>
  </si>
  <si>
    <t xml:space="preserve">MURILLO </t>
  </si>
  <si>
    <t>CHÁVEZ</t>
  </si>
  <si>
    <t>ROGELIO</t>
  </si>
  <si>
    <t>LARA</t>
  </si>
  <si>
    <t>JURADO</t>
  </si>
  <si>
    <t xml:space="preserve">ROGELIO </t>
  </si>
  <si>
    <t>MIGUEL ÁNGEL</t>
  </si>
  <si>
    <t xml:space="preserve"> GARCÍA</t>
  </si>
  <si>
    <t>PALAFOX</t>
  </si>
  <si>
    <t>contrato 2017/47</t>
  </si>
  <si>
    <t>contrato 2017/48</t>
  </si>
  <si>
    <t>contrato 2017/49</t>
  </si>
  <si>
    <t>contrato 2017/50</t>
  </si>
  <si>
    <t>contrato 2017/51</t>
  </si>
  <si>
    <t>contrato 2017/52</t>
  </si>
  <si>
    <t>contrato 2017/53</t>
  </si>
  <si>
    <t>contrato 2017/55</t>
  </si>
  <si>
    <t>contrato 2017/56</t>
  </si>
  <si>
    <t>contrato 2017/57</t>
  </si>
  <si>
    <t>contrato 2017/58</t>
  </si>
  <si>
    <t>contrato 2017/59</t>
  </si>
  <si>
    <t>contrato 2017/61</t>
  </si>
  <si>
    <t>contrato 2017/062</t>
  </si>
  <si>
    <t>contrato 2017/63</t>
  </si>
  <si>
    <t>contrato 2017/64</t>
  </si>
  <si>
    <t>contrato 2017/65</t>
  </si>
  <si>
    <t>contrato 2017/66</t>
  </si>
  <si>
    <t>contrato 2017/67</t>
  </si>
  <si>
    <t>contrato 2017/068</t>
  </si>
  <si>
    <t>contrato 2017/69</t>
  </si>
  <si>
    <t>contrato 2017/70</t>
  </si>
  <si>
    <t>contrato 2017/71</t>
  </si>
  <si>
    <t>Avance Físico-Financiero 2017</t>
  </si>
  <si>
    <t>Acta de recepción-050</t>
  </si>
  <si>
    <t>Acta de recepción 2017-051</t>
  </si>
  <si>
    <t>Acta recepción 2017-052</t>
  </si>
  <si>
    <t>Acta de recepción 2017-053</t>
  </si>
  <si>
    <t>Acta de recepción 2017-055</t>
  </si>
  <si>
    <t>Acta de recepción 2017-056</t>
  </si>
  <si>
    <t>Acta de recepción 2017-057</t>
  </si>
  <si>
    <t>Acta de recepción 2017-058</t>
  </si>
  <si>
    <t>Acta de recepción 2017-062</t>
  </si>
  <si>
    <t>Acta de recepción 2017-063</t>
  </si>
  <si>
    <t>Acta de recepción 2017-064</t>
  </si>
  <si>
    <t>Acta de recepción 2017-065</t>
  </si>
  <si>
    <t>Acta de recepción 2017-066</t>
  </si>
  <si>
    <t>Acta de recepción 2017-070</t>
  </si>
  <si>
    <t>Finiquito 2017-050</t>
  </si>
  <si>
    <t>Finiquito 2017-051</t>
  </si>
  <si>
    <t>Finiquito 2017-052</t>
  </si>
  <si>
    <t>Finiquito 2017-053</t>
  </si>
  <si>
    <t>Finiquito 2017-055</t>
  </si>
  <si>
    <t>Finiquito 2017-056</t>
  </si>
  <si>
    <t>Finiquito 2017-057</t>
  </si>
  <si>
    <t>Finiquito 2017-058</t>
  </si>
  <si>
    <t>Finiquito 2017-059</t>
  </si>
  <si>
    <t>Finiquito 2017-061</t>
  </si>
  <si>
    <t>Finiquito 2017-062</t>
  </si>
  <si>
    <t>Finiquito 2017-063</t>
  </si>
  <si>
    <t>Finiquito 2017-064</t>
  </si>
  <si>
    <t>Finiquito 2017-065</t>
  </si>
  <si>
    <t>Finiquito 2017-66</t>
  </si>
  <si>
    <t>Finiquito 2017-070</t>
  </si>
  <si>
    <t>acta entrega recepcion 2017-059</t>
  </si>
  <si>
    <t>acta de entrega recepc 2017-061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</si>
</sst>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00_);_(* \(#,##0.00\);_(* &quot;-&quot;??_);_(@_)"/>
    <numFmt numFmtId="165" formatCode="[$$-80A]#,##0.00"/>
    <numFmt numFmtId="166" formatCode="[$-80A]0%"/>
  </numFmts>
  <fonts count="22" x14ac:knownFonts="1">
    <font>
      <sz val="10"/>
      <name val="Arial"/>
    </font>
    <font>
      <sz val="10"/>
      <name val="Arial"/>
      <family val="2"/>
    </font>
    <font>
      <b/>
      <sz val="11"/>
      <color indexed="9"/>
      <name val="Arial"/>
      <family val="2"/>
    </font>
    <font>
      <sz val="10"/>
      <color indexed="8"/>
      <name val="Arial"/>
      <family val="2"/>
    </font>
    <font>
      <b/>
      <sz val="11"/>
      <color indexed="9"/>
      <name val="Arial"/>
      <family val="2"/>
    </font>
    <font>
      <b/>
      <sz val="11"/>
      <color indexed="9"/>
      <name val="Arial"/>
      <family val="2"/>
    </font>
    <font>
      <b/>
      <sz val="11"/>
      <color indexed="9"/>
      <name val="Arial"/>
      <family val="2"/>
    </font>
    <font>
      <sz val="10"/>
      <name val="Arial"/>
      <family val="2"/>
    </font>
    <font>
      <sz val="10"/>
      <name val="Arial"/>
      <family val="2"/>
    </font>
    <font>
      <sz val="8"/>
      <name val="Verdana"/>
      <family val="2"/>
    </font>
    <font>
      <sz val="8"/>
      <name val="Arial"/>
      <family val="2"/>
    </font>
    <font>
      <sz val="8"/>
      <color indexed="8"/>
      <name val="Arial"/>
      <family val="2"/>
    </font>
    <font>
      <sz val="6"/>
      <color indexed="8"/>
      <name val="Tahoma"/>
      <family val="2"/>
    </font>
    <font>
      <sz val="10"/>
      <name val="Arial"/>
      <family val="2"/>
    </font>
    <font>
      <u/>
      <sz val="10"/>
      <color theme="10"/>
      <name val="Arial"/>
      <family val="2"/>
    </font>
    <font>
      <sz val="10"/>
      <color theme="1"/>
      <name val="Arial"/>
      <family val="2"/>
    </font>
    <font>
      <sz val="8"/>
      <color theme="1"/>
      <name val="Arial"/>
      <family val="2"/>
    </font>
    <font>
      <sz val="10"/>
      <color rgb="FF000000"/>
      <name val="Tahoma"/>
      <family val="2"/>
    </font>
    <font>
      <sz val="8"/>
      <color rgb="FF000000"/>
      <name val="Tahoma"/>
      <family val="2"/>
    </font>
    <font>
      <sz val="8"/>
      <color theme="1"/>
      <name val="Tahoma"/>
      <family val="2"/>
    </font>
    <font>
      <sz val="6"/>
      <color rgb="FF000000"/>
      <name val="Tahoma"/>
      <family val="2"/>
    </font>
    <font>
      <b/>
      <sz val="10"/>
      <color rgb="FF000000"/>
      <name val="Tahoma"/>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1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bottom/>
      <diagonal/>
    </border>
  </borders>
  <cellStyleXfs count="4">
    <xf numFmtId="0" fontId="0" fillId="0" borderId="0"/>
    <xf numFmtId="0" fontId="14" fillId="0" borderId="0" applyNumberFormat="0" applyFill="0" applyBorder="0" applyAlignment="0" applyProtection="0"/>
    <xf numFmtId="164" fontId="1" fillId="0" borderId="0" applyFont="0" applyFill="0" applyBorder="0" applyAlignment="0" applyProtection="0"/>
    <xf numFmtId="43" fontId="13" fillId="0" borderId="0" applyFont="0" applyFill="0" applyBorder="0" applyAlignment="0" applyProtection="0"/>
  </cellStyleXfs>
  <cellXfs count="112">
    <xf numFmtId="0" fontId="0" fillId="0" borderId="0" xfId="0" applyProtection="1"/>
    <xf numFmtId="0" fontId="2" fillId="2" borderId="1" xfId="0" applyFont="1" applyFill="1" applyBorder="1" applyAlignment="1">
      <alignment horizontal="center"/>
    </xf>
    <xf numFmtId="0" fontId="3" fillId="3" borderId="1" xfId="0" applyFont="1" applyFill="1" applyBorder="1"/>
    <xf numFmtId="164" fontId="0" fillId="0" borderId="0" xfId="2" applyFont="1" applyProtection="1"/>
    <xf numFmtId="0" fontId="15" fillId="0" borderId="2" xfId="0" applyFont="1" applyBorder="1" applyAlignment="1">
      <alignment horizontal="justify" vertical="justify"/>
    </xf>
    <xf numFmtId="0" fontId="0" fillId="0" borderId="2" xfId="0" applyBorder="1" applyProtection="1"/>
    <xf numFmtId="0" fontId="8" fillId="0" borderId="2" xfId="0" applyFont="1" applyBorder="1" applyProtection="1"/>
    <xf numFmtId="0" fontId="5" fillId="2" borderId="3" xfId="0" applyFont="1" applyFill="1" applyBorder="1"/>
    <xf numFmtId="0" fontId="10" fillId="0" borderId="0" xfId="0" applyFont="1" applyAlignment="1" applyProtection="1">
      <alignment wrapText="1"/>
    </xf>
    <xf numFmtId="0" fontId="7" fillId="0" borderId="0" xfId="0" applyFont="1" applyProtection="1"/>
    <xf numFmtId="0" fontId="0" fillId="0" borderId="0" xfId="0" applyAlignment="1" applyProtection="1">
      <alignment wrapText="1"/>
    </xf>
    <xf numFmtId="0" fontId="4" fillId="2" borderId="3" xfId="0" applyFont="1" applyFill="1" applyBorder="1" applyAlignment="1">
      <alignment wrapText="1"/>
    </xf>
    <xf numFmtId="0" fontId="7" fillId="0" borderId="2" xfId="0" applyFont="1" applyBorder="1" applyProtection="1"/>
    <xf numFmtId="0" fontId="0" fillId="0" borderId="4" xfId="0" applyBorder="1" applyProtection="1"/>
    <xf numFmtId="0" fontId="15" fillId="0" borderId="5" xfId="0" applyFont="1" applyBorder="1" applyAlignment="1">
      <alignment horizontal="justify" vertical="justify"/>
    </xf>
    <xf numFmtId="0" fontId="7" fillId="0" borderId="6" xfId="0" applyFont="1" applyBorder="1" applyProtection="1"/>
    <xf numFmtId="0" fontId="0" fillId="0" borderId="6" xfId="0" applyBorder="1" applyProtection="1"/>
    <xf numFmtId="0" fontId="7" fillId="0" borderId="7" xfId="0" applyFont="1" applyBorder="1" applyProtection="1"/>
    <xf numFmtId="0" fontId="15" fillId="0" borderId="7" xfId="0" applyFont="1" applyBorder="1" applyAlignment="1">
      <alignment horizontal="justify" vertical="justify"/>
    </xf>
    <xf numFmtId="0" fontId="0" fillId="0" borderId="7" xfId="0" applyBorder="1" applyProtection="1"/>
    <xf numFmtId="0" fontId="0" fillId="0" borderId="8" xfId="0" applyBorder="1" applyProtection="1"/>
    <xf numFmtId="0" fontId="0" fillId="0" borderId="9" xfId="0" applyFill="1" applyBorder="1" applyProtection="1"/>
    <xf numFmtId="0" fontId="15" fillId="0" borderId="4" xfId="0" applyFont="1" applyBorder="1" applyAlignment="1">
      <alignment horizontal="justify" vertical="justify"/>
    </xf>
    <xf numFmtId="0" fontId="0" fillId="0" borderId="0" xfId="0" applyBorder="1" applyProtection="1"/>
    <xf numFmtId="164" fontId="15" fillId="0" borderId="6" xfId="2" applyFont="1" applyBorder="1" applyAlignment="1">
      <alignment horizontal="right" vertical="justify"/>
    </xf>
    <xf numFmtId="164" fontId="15" fillId="0" borderId="2" xfId="2" applyFont="1" applyBorder="1" applyAlignment="1">
      <alignment horizontal="right" vertical="justify"/>
    </xf>
    <xf numFmtId="164" fontId="0" fillId="0" borderId="2" xfId="2" applyFont="1" applyBorder="1" applyAlignment="1" applyProtection="1">
      <alignment horizontal="right"/>
    </xf>
    <xf numFmtId="164" fontId="0" fillId="0" borderId="8" xfId="2" applyFont="1" applyBorder="1" applyAlignment="1" applyProtection="1">
      <alignment horizontal="right"/>
    </xf>
    <xf numFmtId="164" fontId="0" fillId="0" borderId="0" xfId="2" applyFont="1" applyAlignment="1" applyProtection="1">
      <alignment horizontal="right"/>
    </xf>
    <xf numFmtId="164" fontId="4" fillId="2" borderId="3" xfId="2" applyFont="1" applyFill="1" applyBorder="1" applyAlignment="1">
      <alignment horizontal="right" wrapText="1"/>
    </xf>
    <xf numFmtId="166" fontId="15" fillId="0" borderId="2" xfId="0" applyNumberFormat="1" applyFont="1" applyBorder="1" applyAlignment="1">
      <alignment horizontal="justify" vertical="justify" wrapText="1"/>
    </xf>
    <xf numFmtId="0" fontId="7" fillId="0" borderId="0" xfId="0" applyFont="1" applyAlignment="1" applyProtection="1">
      <alignment wrapText="1"/>
    </xf>
    <xf numFmtId="0" fontId="0" fillId="0" borderId="0" xfId="0" applyAlignment="1" applyProtection="1">
      <alignment horizontal="right"/>
    </xf>
    <xf numFmtId="0" fontId="3" fillId="3" borderId="3" xfId="0" applyFont="1" applyFill="1" applyBorder="1" applyAlignment="1">
      <alignment wrapText="1"/>
    </xf>
    <xf numFmtId="0" fontId="3" fillId="3" borderId="3" xfId="0" applyFont="1" applyFill="1" applyBorder="1" applyAlignment="1">
      <alignment horizontal="right" wrapText="1"/>
    </xf>
    <xf numFmtId="0" fontId="11" fillId="3" borderId="3" xfId="0" applyFont="1" applyFill="1" applyBorder="1" applyAlignment="1">
      <alignment wrapText="1"/>
    </xf>
    <xf numFmtId="0" fontId="7" fillId="0" borderId="2" xfId="0" applyFont="1" applyFill="1" applyBorder="1" applyProtection="1"/>
    <xf numFmtId="0" fontId="15" fillId="0" borderId="6" xfId="0" applyFont="1" applyBorder="1" applyAlignment="1">
      <alignment horizontal="justify" vertical="justify"/>
    </xf>
    <xf numFmtId="0" fontId="16" fillId="0" borderId="6" xfId="0" applyFont="1" applyBorder="1" applyAlignment="1">
      <alignment horizontal="justify" vertical="justify"/>
    </xf>
    <xf numFmtId="15" fontId="15" fillId="0" borderId="6" xfId="0" applyNumberFormat="1" applyFont="1" applyBorder="1" applyAlignment="1">
      <alignment horizontal="justify" vertical="justify"/>
    </xf>
    <xf numFmtId="0" fontId="7" fillId="0" borderId="6" xfId="0" applyFont="1" applyFill="1" applyBorder="1" applyProtection="1"/>
    <xf numFmtId="0" fontId="7" fillId="0" borderId="5" xfId="0" applyFont="1" applyBorder="1" applyProtection="1"/>
    <xf numFmtId="0" fontId="7" fillId="0" borderId="6" xfId="0" applyFont="1" applyBorder="1" applyAlignment="1" applyProtection="1">
      <alignment wrapText="1"/>
    </xf>
    <xf numFmtId="15" fontId="7" fillId="0" borderId="6" xfId="0" applyNumberFormat="1" applyFont="1" applyFill="1" applyBorder="1" applyAlignment="1">
      <alignment horizontal="justify" vertical="justify"/>
    </xf>
    <xf numFmtId="164" fontId="7" fillId="0" borderId="6" xfId="2" applyFont="1" applyBorder="1" applyProtection="1"/>
    <xf numFmtId="164" fontId="7" fillId="0" borderId="6" xfId="2" applyFont="1" applyBorder="1" applyAlignment="1" applyProtection="1">
      <alignment horizontal="right"/>
    </xf>
    <xf numFmtId="0" fontId="7" fillId="0" borderId="6" xfId="0" applyFont="1" applyFill="1" applyBorder="1" applyAlignment="1">
      <alignment horizontal="justify" vertical="justify"/>
    </xf>
    <xf numFmtId="0" fontId="20" fillId="0" borderId="6" xfId="0" applyFont="1" applyBorder="1" applyAlignment="1" applyProtection="1">
      <alignment horizontal="justify" vertical="center"/>
    </xf>
    <xf numFmtId="14" fontId="7" fillId="0" borderId="6" xfId="0" applyNumberFormat="1" applyFont="1" applyBorder="1" applyProtection="1"/>
    <xf numFmtId="0" fontId="7" fillId="0" borderId="11" xfId="0" applyFont="1" applyBorder="1" applyProtection="1"/>
    <xf numFmtId="0" fontId="7" fillId="0" borderId="2" xfId="0" applyFont="1" applyFill="1" applyBorder="1" applyAlignment="1">
      <alignment horizontal="justify" vertical="justify"/>
    </xf>
    <xf numFmtId="164" fontId="3" fillId="3" borderId="3" xfId="2" applyFont="1" applyFill="1" applyBorder="1" applyAlignment="1">
      <alignment wrapText="1"/>
    </xf>
    <xf numFmtId="0" fontId="0" fillId="0" borderId="0" xfId="0"/>
    <xf numFmtId="0" fontId="15" fillId="0" borderId="2" xfId="0" applyFont="1" applyBorder="1" applyAlignment="1">
      <alignment horizontal="justify" vertical="justify"/>
    </xf>
    <xf numFmtId="164" fontId="7" fillId="0" borderId="2" xfId="2" applyFont="1" applyFill="1" applyBorder="1" applyProtection="1"/>
    <xf numFmtId="0" fontId="7" fillId="0" borderId="12" xfId="0" applyFont="1" applyFill="1" applyBorder="1" applyAlignment="1">
      <alignment horizontal="justify" vertical="justify"/>
    </xf>
    <xf numFmtId="0" fontId="6" fillId="2" borderId="3" xfId="0" applyFont="1" applyFill="1" applyBorder="1" applyAlignment="1">
      <alignment wrapText="1"/>
    </xf>
    <xf numFmtId="0" fontId="7" fillId="0" borderId="2" xfId="0" applyFont="1" applyBorder="1" applyAlignment="1" applyProtection="1">
      <alignment horizontal="justify" vertical="justify"/>
    </xf>
    <xf numFmtId="0" fontId="7" fillId="0" borderId="2" xfId="0" applyFont="1" applyBorder="1" applyAlignment="1" applyProtection="1">
      <alignment horizontal="justify" vertical="center"/>
    </xf>
    <xf numFmtId="0" fontId="7" fillId="0" borderId="2" xfId="0" applyFont="1" applyFill="1" applyBorder="1" applyAlignment="1" applyProtection="1">
      <alignment horizontal="justify" vertical="center"/>
    </xf>
    <xf numFmtId="0" fontId="14" fillId="0" borderId="2" xfId="1" applyBorder="1" applyProtection="1"/>
    <xf numFmtId="0" fontId="15" fillId="0" borderId="0" xfId="0" applyFont="1" applyBorder="1" applyAlignment="1">
      <alignment horizontal="justify" vertical="justify"/>
    </xf>
    <xf numFmtId="0" fontId="8" fillId="0" borderId="2" xfId="0" applyFont="1" applyBorder="1" applyAlignment="1" applyProtection="1">
      <alignment horizontal="justify" vertical="center"/>
    </xf>
    <xf numFmtId="0" fontId="15" fillId="0" borderId="2" xfId="0" applyFont="1" applyBorder="1" applyAlignment="1">
      <alignment horizontal="justify" vertical="center"/>
    </xf>
    <xf numFmtId="0" fontId="15" fillId="0" borderId="0" xfId="0" applyFont="1" applyFill="1" applyBorder="1" applyAlignment="1">
      <alignment horizontal="justify" vertical="justify"/>
    </xf>
    <xf numFmtId="0" fontId="17" fillId="0" borderId="0" xfId="0" applyFont="1" applyFill="1" applyBorder="1" applyAlignment="1">
      <alignment horizontal="left" vertical="center" wrapText="1"/>
    </xf>
    <xf numFmtId="0" fontId="21" fillId="0" borderId="0" xfId="0" applyFont="1" applyFill="1" applyBorder="1" applyAlignment="1">
      <alignment vertical="top" wrapText="1"/>
    </xf>
    <xf numFmtId="0" fontId="21" fillId="0" borderId="0" xfId="0" applyFont="1" applyFill="1" applyBorder="1" applyAlignment="1">
      <alignment horizontal="right" vertical="center" wrapText="1"/>
    </xf>
    <xf numFmtId="0" fontId="21" fillId="0" borderId="0" xfId="0" applyFont="1" applyFill="1" applyBorder="1" applyAlignment="1">
      <alignment wrapText="1"/>
    </xf>
    <xf numFmtId="0" fontId="21" fillId="0" borderId="0" xfId="0" applyFont="1" applyFill="1" applyBorder="1" applyAlignment="1">
      <alignment horizontal="left" vertical="top" wrapText="1"/>
    </xf>
    <xf numFmtId="0" fontId="0" fillId="0" borderId="0" xfId="0" applyFill="1" applyBorder="1" applyProtection="1"/>
    <xf numFmtId="0" fontId="14" fillId="0" borderId="6" xfId="1" applyFont="1" applyFill="1" applyBorder="1" applyProtection="1"/>
    <xf numFmtId="0" fontId="15" fillId="0" borderId="2" xfId="0" applyFont="1" applyFill="1" applyBorder="1" applyAlignment="1">
      <alignment horizontal="justify" vertical="justify"/>
    </xf>
    <xf numFmtId="15" fontId="15" fillId="0" borderId="2" xfId="0" applyNumberFormat="1" applyFont="1" applyFill="1" applyBorder="1" applyAlignment="1">
      <alignment horizontal="justify" vertical="justify"/>
    </xf>
    <xf numFmtId="0" fontId="14" fillId="0" borderId="6" xfId="1" applyFont="1" applyFill="1" applyBorder="1" applyAlignment="1" applyProtection="1">
      <alignment wrapText="1"/>
    </xf>
    <xf numFmtId="0" fontId="0" fillId="0" borderId="0" xfId="0" applyFill="1" applyProtection="1"/>
    <xf numFmtId="0" fontId="7" fillId="0" borderId="0" xfId="0" applyFont="1" applyFill="1" applyBorder="1" applyProtection="1"/>
    <xf numFmtId="15" fontId="15" fillId="0" borderId="0" xfId="0" applyNumberFormat="1" applyFont="1" applyFill="1" applyBorder="1" applyAlignment="1">
      <alignment horizontal="justify" vertical="justify"/>
    </xf>
    <xf numFmtId="15" fontId="7" fillId="0" borderId="2" xfId="0" applyNumberFormat="1" applyFont="1" applyFill="1" applyBorder="1" applyProtection="1"/>
    <xf numFmtId="0" fontId="14" fillId="0" borderId="2" xfId="1" applyFont="1" applyFill="1" applyBorder="1" applyAlignment="1" applyProtection="1">
      <alignment wrapText="1"/>
    </xf>
    <xf numFmtId="0" fontId="1" fillId="0" borderId="0" xfId="0" applyFont="1" applyFill="1" applyBorder="1" applyProtection="1"/>
    <xf numFmtId="0" fontId="2" fillId="2" borderId="1" xfId="0" applyFont="1" applyFill="1" applyBorder="1" applyAlignment="1">
      <alignment horizontal="center"/>
    </xf>
    <xf numFmtId="0" fontId="0" fillId="0" borderId="0" xfId="0" applyProtection="1"/>
    <xf numFmtId="0" fontId="3" fillId="3" borderId="14" xfId="0" applyFont="1" applyFill="1" applyBorder="1" applyAlignment="1">
      <alignment horizontal="center" wrapText="1"/>
    </xf>
    <xf numFmtId="0" fontId="3" fillId="3" borderId="0" xfId="0" applyFont="1" applyFill="1" applyBorder="1" applyAlignment="1">
      <alignment horizontal="center" wrapText="1"/>
    </xf>
    <xf numFmtId="0" fontId="17" fillId="0" borderId="2" xfId="0" applyFont="1" applyFill="1" applyBorder="1" applyAlignment="1">
      <alignment vertical="top" wrapText="1"/>
    </xf>
    <xf numFmtId="0" fontId="9" fillId="0" borderId="2" xfId="0" applyFont="1" applyFill="1" applyBorder="1" applyAlignment="1" applyProtection="1">
      <alignment horizontal="left" vertical="center" wrapText="1"/>
    </xf>
    <xf numFmtId="0" fontId="18" fillId="0" borderId="0" xfId="0" applyFont="1" applyFill="1" applyAlignment="1">
      <alignment vertical="top" wrapText="1"/>
    </xf>
    <xf numFmtId="0" fontId="17" fillId="0" borderId="2" xfId="0" applyFont="1" applyFill="1" applyBorder="1" applyAlignment="1">
      <alignment horizontal="left" vertical="center" wrapText="1"/>
    </xf>
    <xf numFmtId="165" fontId="15" fillId="0" borderId="2" xfId="0" applyNumberFormat="1" applyFont="1" applyFill="1" applyBorder="1" applyAlignment="1">
      <alignment horizontal="center" vertical="justify"/>
    </xf>
    <xf numFmtId="0" fontId="16" fillId="0" borderId="2" xfId="0" applyFont="1" applyFill="1" applyBorder="1" applyAlignment="1">
      <alignment horizontal="justify" vertical="justify"/>
    </xf>
    <xf numFmtId="0" fontId="14" fillId="0" borderId="2" xfId="1" applyFill="1" applyBorder="1" applyAlignment="1" applyProtection="1">
      <alignment vertical="center" wrapText="1"/>
    </xf>
    <xf numFmtId="0" fontId="20" fillId="0" borderId="2" xfId="0" applyFont="1" applyFill="1" applyBorder="1" applyAlignment="1" applyProtection="1">
      <alignment horizontal="justify" vertical="center"/>
    </xf>
    <xf numFmtId="0" fontId="14" fillId="0" borderId="2" xfId="1" applyFill="1" applyBorder="1" applyProtection="1"/>
    <xf numFmtId="14" fontId="7" fillId="0" borderId="2" xfId="0" applyNumberFormat="1" applyFont="1" applyFill="1" applyBorder="1" applyProtection="1"/>
    <xf numFmtId="0" fontId="7" fillId="0" borderId="10" xfId="0" applyFont="1" applyFill="1" applyBorder="1" applyProtection="1"/>
    <xf numFmtId="0" fontId="7" fillId="0" borderId="0" xfId="0" applyFont="1" applyFill="1" applyProtection="1"/>
    <xf numFmtId="0" fontId="17" fillId="0" borderId="2" xfId="0" applyFont="1" applyFill="1" applyBorder="1" applyAlignment="1">
      <alignment vertical="center" wrapText="1"/>
    </xf>
    <xf numFmtId="0" fontId="17" fillId="0" borderId="2" xfId="0" applyFont="1" applyFill="1" applyBorder="1" applyAlignment="1">
      <alignment wrapText="1"/>
    </xf>
    <xf numFmtId="0" fontId="19" fillId="0" borderId="0" xfId="0" applyFont="1" applyFill="1" applyAlignment="1">
      <alignment vertical="top" wrapText="1"/>
    </xf>
    <xf numFmtId="0" fontId="19" fillId="0" borderId="2" xfId="0" applyFont="1" applyFill="1" applyBorder="1" applyAlignment="1">
      <alignment vertical="top" wrapText="1"/>
    </xf>
    <xf numFmtId="0" fontId="18" fillId="0" borderId="2" xfId="0" applyFont="1" applyFill="1" applyBorder="1" applyAlignment="1">
      <alignment wrapText="1"/>
    </xf>
    <xf numFmtId="0" fontId="14" fillId="0" borderId="0" xfId="1" applyFill="1" applyProtection="1"/>
    <xf numFmtId="0" fontId="10" fillId="0" borderId="2" xfId="0" applyFont="1" applyFill="1" applyBorder="1" applyAlignment="1" applyProtection="1">
      <alignment wrapText="1"/>
    </xf>
    <xf numFmtId="0" fontId="0" fillId="0" borderId="2" xfId="0" applyFill="1" applyBorder="1" applyProtection="1"/>
    <xf numFmtId="164" fontId="0" fillId="0" borderId="2" xfId="2" applyFont="1" applyFill="1" applyBorder="1" applyProtection="1"/>
    <xf numFmtId="0" fontId="0" fillId="0" borderId="0" xfId="0" applyFill="1" applyAlignment="1" applyProtection="1">
      <alignment wrapText="1"/>
    </xf>
    <xf numFmtId="0" fontId="17" fillId="0" borderId="13" xfId="0" applyFont="1" applyFill="1" applyBorder="1" applyAlignment="1">
      <alignment horizontal="left" vertical="center" wrapText="1"/>
    </xf>
    <xf numFmtId="164" fontId="0" fillId="0" borderId="0" xfId="2" applyFont="1" applyFill="1" applyProtection="1"/>
    <xf numFmtId="0" fontId="0" fillId="0" borderId="0" xfId="0" applyFill="1"/>
    <xf numFmtId="0" fontId="10" fillId="0" borderId="0" xfId="0" applyFont="1" applyFill="1" applyAlignment="1" applyProtection="1">
      <alignment wrapText="1"/>
    </xf>
    <xf numFmtId="165" fontId="0" fillId="0" borderId="0" xfId="0" applyNumberFormat="1" applyFill="1"/>
  </cellXfs>
  <cellStyles count="4">
    <cellStyle name="Hipervínculo" xfId="1" builtinId="8"/>
    <cellStyle name="Moneda" xfId="2" builtinId="4"/>
    <cellStyle name="Moneda 2" xf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sanfrancisco.gob.mx/transparencia/archivos/2017/03/201707090880002892.pdf" TargetMode="External"/><Relationship Id="rId21" Type="http://schemas.openxmlformats.org/officeDocument/2006/relationships/hyperlink" Target="http://www.sanfrancisco.gob.mx/transparencia/archivos/2017/03/201707090880002822.pdf" TargetMode="External"/><Relationship Id="rId34" Type="http://schemas.openxmlformats.org/officeDocument/2006/relationships/hyperlink" Target="http://www.sanfrancisco.gob.mx/transparencia/archivos/2017/03/201707090880002892.pdf" TargetMode="External"/><Relationship Id="rId42" Type="http://schemas.openxmlformats.org/officeDocument/2006/relationships/hyperlink" Target="http://www.sanfrancisco.gob.mx/transparencia/archivos/2017/03/201707090880002892.pdf" TargetMode="External"/><Relationship Id="rId47" Type="http://schemas.openxmlformats.org/officeDocument/2006/relationships/hyperlink" Target="http://www.sanfrancisco.gob.mx/transparencia/archivos/2017/03/201707090880002892.pdf" TargetMode="External"/><Relationship Id="rId50" Type="http://schemas.openxmlformats.org/officeDocument/2006/relationships/hyperlink" Target="http://www.sanfrancisco.gob.mx/transparencia/archivos/2017/03/201707090880002892.pdf" TargetMode="External"/><Relationship Id="rId55" Type="http://schemas.openxmlformats.org/officeDocument/2006/relationships/hyperlink" Target="http://www.sanfrancisco.gob.mx/transparencia/archivos/2017/03/201707090880002892.pdf" TargetMode="External"/><Relationship Id="rId63" Type="http://schemas.openxmlformats.org/officeDocument/2006/relationships/hyperlink" Target="http://www.sanfrancisco.gob.mx/transparencia/archivos/2017/03/201707090880002892.pdf" TargetMode="External"/><Relationship Id="rId68" Type="http://schemas.openxmlformats.org/officeDocument/2006/relationships/hyperlink" Target="http://www.sanfrancisco.gob.mx/transparencia/archivos/2017/03/201707090880002892.pdf" TargetMode="External"/><Relationship Id="rId76" Type="http://schemas.openxmlformats.org/officeDocument/2006/relationships/hyperlink" Target="http://www.sanfrancisco.gob.mx/transparencia/archivos/2017/03/201707090880002848.pdf" TargetMode="External"/><Relationship Id="rId84" Type="http://schemas.openxmlformats.org/officeDocument/2006/relationships/hyperlink" Target="http://www.sanfrancisco.gob.mx/transparencia/archivos/2017/03/201707090880002856.pdf" TargetMode="External"/><Relationship Id="rId89" Type="http://schemas.openxmlformats.org/officeDocument/2006/relationships/hyperlink" Target="http://www.sanfrancisco.gob.mx/transparencia/archivos/2017/03/201707090880002861.pdf" TargetMode="External"/><Relationship Id="rId97" Type="http://schemas.openxmlformats.org/officeDocument/2006/relationships/hyperlink" Target="http://www.sanfrancisco.gob.mx/transparencia/archivos/2017/03/201707090880002869.pdf" TargetMode="External"/><Relationship Id="rId7" Type="http://schemas.openxmlformats.org/officeDocument/2006/relationships/hyperlink" Target="http://www.sanfrancisco.gob.mx/transparencia/archivos/2017/03/201707090880002809.pdf" TargetMode="External"/><Relationship Id="rId71" Type="http://schemas.openxmlformats.org/officeDocument/2006/relationships/hyperlink" Target="http://www.sanfrancisco.gob.mx/transparencia/archivos/2017/03/201707090880002843.pdf" TargetMode="External"/><Relationship Id="rId92" Type="http://schemas.openxmlformats.org/officeDocument/2006/relationships/hyperlink" Target="http://www.sanfrancisco.gob.mx/transparencia/archivos/2017/03/201707090880002863.pdf" TargetMode="External"/><Relationship Id="rId2" Type="http://schemas.openxmlformats.org/officeDocument/2006/relationships/hyperlink" Target="http://www.sanfrancisco.gob.mx/transparencia/archivos/2017/03/201707090880002803.pdf" TargetMode="External"/><Relationship Id="rId16" Type="http://schemas.openxmlformats.org/officeDocument/2006/relationships/hyperlink" Target="http://www.sanfrancisco.gob.mx/transparencia/archivos/2017/03/201707090880002818.pdf" TargetMode="External"/><Relationship Id="rId29" Type="http://schemas.openxmlformats.org/officeDocument/2006/relationships/hyperlink" Target="http://www.sanfrancisco.gob.mx/transparencia/archivos/2017/03/201707090880002892.pdf" TargetMode="External"/><Relationship Id="rId11" Type="http://schemas.openxmlformats.org/officeDocument/2006/relationships/hyperlink" Target="http://www.sanfrancisco.gob.mx/transparencia/archivos/2017/03/201707090880002813.pdf" TargetMode="External"/><Relationship Id="rId24" Type="http://schemas.openxmlformats.org/officeDocument/2006/relationships/hyperlink" Target="http://www.sanfrancisco.gob.mx/transparencia/archivos/2017/03/201707090880002892.pdf" TargetMode="External"/><Relationship Id="rId32" Type="http://schemas.openxmlformats.org/officeDocument/2006/relationships/hyperlink" Target="http://www.sanfrancisco.gob.mx/transparencia/archivos/2017/03/201707090880002892.pdf" TargetMode="External"/><Relationship Id="rId37" Type="http://schemas.openxmlformats.org/officeDocument/2006/relationships/hyperlink" Target="http://www.sanfrancisco.gob.mx/transparencia/archivos/2017/03/201707090880002892.pdf" TargetMode="External"/><Relationship Id="rId40" Type="http://schemas.openxmlformats.org/officeDocument/2006/relationships/hyperlink" Target="http://www.sanfrancisco.gob.mx/transparencia/archivos/2017/03/201707090880002892.pdf" TargetMode="External"/><Relationship Id="rId45" Type="http://schemas.openxmlformats.org/officeDocument/2006/relationships/hyperlink" Target="http://www.sanfrancisco.gob.mx/transparencia/archivos/2017/03/201707090880002892.pdf" TargetMode="External"/><Relationship Id="rId53" Type="http://schemas.openxmlformats.org/officeDocument/2006/relationships/hyperlink" Target="http://www.sanfrancisco.gob.mx/transparencia/archivos/2017/03/201707090880002892.pdf" TargetMode="External"/><Relationship Id="rId58" Type="http://schemas.openxmlformats.org/officeDocument/2006/relationships/hyperlink" Target="http://www.sanfrancisco.gob.mx/transparencia/archivos/2017/03/201707090880002892.pdf" TargetMode="External"/><Relationship Id="rId66" Type="http://schemas.openxmlformats.org/officeDocument/2006/relationships/hyperlink" Target="http://www.sanfrancisco.gob.mx/transparencia/archivos/2017/03/201707090880002892.pdf" TargetMode="External"/><Relationship Id="rId74" Type="http://schemas.openxmlformats.org/officeDocument/2006/relationships/hyperlink" Target="http://www.sanfrancisco.gob.mx/transparencia/archivos/2017/03/201707090880002846.pdf" TargetMode="External"/><Relationship Id="rId79" Type="http://schemas.openxmlformats.org/officeDocument/2006/relationships/hyperlink" Target="http://www.sanfrancisco.gob.mx/transparencia/archivos/2017/03/201707090880002851.pdf" TargetMode="External"/><Relationship Id="rId87" Type="http://schemas.openxmlformats.org/officeDocument/2006/relationships/hyperlink" Target="http://www.sanfrancisco.gob.mx/transparencia/archivos/2017/03/201707090880002859.pdf" TargetMode="External"/><Relationship Id="rId5" Type="http://schemas.openxmlformats.org/officeDocument/2006/relationships/hyperlink" Target="http://www.sanfrancisco.gob.mx/transparencia/archivos/2017/03/201707090880002805.pdf" TargetMode="External"/><Relationship Id="rId61" Type="http://schemas.openxmlformats.org/officeDocument/2006/relationships/hyperlink" Target="http://www.sanfrancisco.gob.mx/transparencia/archivos/2017/03/201707090880002892.pdf" TargetMode="External"/><Relationship Id="rId82" Type="http://schemas.openxmlformats.org/officeDocument/2006/relationships/hyperlink" Target="http://www.sanfrancisco.gob.mx/transparencia/archivos/2017/03/201707090880002854.pdf" TargetMode="External"/><Relationship Id="rId90" Type="http://schemas.openxmlformats.org/officeDocument/2006/relationships/hyperlink" Target="http://www.sanfrancisco.gob.mx/transparencia/archivos/2017/03/201707090880002862.pdf" TargetMode="External"/><Relationship Id="rId95" Type="http://schemas.openxmlformats.org/officeDocument/2006/relationships/hyperlink" Target="http://www.sanfrancisco.gob.mx/transparencia/archivos/2017/03/201707090880002867.pdf" TargetMode="External"/><Relationship Id="rId19" Type="http://schemas.openxmlformats.org/officeDocument/2006/relationships/hyperlink" Target="http://www.sanfrancisco.gob.mx/transparencia/archivos/2017/03/201707090880002838.pdf" TargetMode="External"/><Relationship Id="rId14" Type="http://schemas.openxmlformats.org/officeDocument/2006/relationships/hyperlink" Target="http://www.sanfrancisco.gob.mx/transparencia/archivos/2017/03/201707090880002816.pdf" TargetMode="External"/><Relationship Id="rId22" Type="http://schemas.openxmlformats.org/officeDocument/2006/relationships/hyperlink" Target="http://www.sanfrancisco.gob.mx/transparencia/archivos/2017/03/201707090880002823.pdf" TargetMode="External"/><Relationship Id="rId27" Type="http://schemas.openxmlformats.org/officeDocument/2006/relationships/hyperlink" Target="http://www.sanfrancisco.gob.mx/transparencia/archivos/2017/03/201707090880002892.pdf" TargetMode="External"/><Relationship Id="rId30" Type="http://schemas.openxmlformats.org/officeDocument/2006/relationships/hyperlink" Target="http://www.sanfrancisco.gob.mx/transparencia/archivos/2017/03/201707090880002892.pdf" TargetMode="External"/><Relationship Id="rId35" Type="http://schemas.openxmlformats.org/officeDocument/2006/relationships/hyperlink" Target="http://www.sanfrancisco.gob.mx/transparencia/archivos/2017/03/201707090880002892.pdf" TargetMode="External"/><Relationship Id="rId43" Type="http://schemas.openxmlformats.org/officeDocument/2006/relationships/hyperlink" Target="http://www.sanfrancisco.gob.mx/transparencia/archivos/2017/03/201707090880002892.pdf" TargetMode="External"/><Relationship Id="rId48" Type="http://schemas.openxmlformats.org/officeDocument/2006/relationships/hyperlink" Target="http://www.sanfrancisco.gob.mx/transparencia/archivos/2017/03/201707090880002892.pdf" TargetMode="External"/><Relationship Id="rId56" Type="http://schemas.openxmlformats.org/officeDocument/2006/relationships/hyperlink" Target="http://www.sanfrancisco.gob.mx/transparencia/archivos/2017/03/201707090880002892.pdf" TargetMode="External"/><Relationship Id="rId64" Type="http://schemas.openxmlformats.org/officeDocument/2006/relationships/hyperlink" Target="http://www.sanfrancisco.gob.mx/transparencia/archivos/2017/03/201707090880002892.pdf" TargetMode="External"/><Relationship Id="rId69" Type="http://schemas.openxmlformats.org/officeDocument/2006/relationships/hyperlink" Target="http://www.sanfrancisco.gob.mx/transparencia/archivos/2017/03/201707090880002841.pdf" TargetMode="External"/><Relationship Id="rId77" Type="http://schemas.openxmlformats.org/officeDocument/2006/relationships/hyperlink" Target="http://www.sanfrancisco.gob.mx/transparencia/archivos/2017/03/201707090880002849.pdf" TargetMode="External"/><Relationship Id="rId100" Type="http://schemas.openxmlformats.org/officeDocument/2006/relationships/hyperlink" Target="http://www.sanfrancisco.gob.mx/transparencia/archivos/2017/03/201707090880002897.pdf" TargetMode="External"/><Relationship Id="rId8" Type="http://schemas.openxmlformats.org/officeDocument/2006/relationships/hyperlink" Target="http://www.sanfrancisco.gob.mx/transparencia/archivos/2017/03/201707090880002810.pdf" TargetMode="External"/><Relationship Id="rId51" Type="http://schemas.openxmlformats.org/officeDocument/2006/relationships/hyperlink" Target="http://www.sanfrancisco.gob.mx/transparencia/archivos/2017/03/201707090880002892.pdf" TargetMode="External"/><Relationship Id="rId72" Type="http://schemas.openxmlformats.org/officeDocument/2006/relationships/hyperlink" Target="http://www.sanfrancisco.gob.mx/transparencia/archivos/2017/03/201707090880002844.pdf" TargetMode="External"/><Relationship Id="rId80" Type="http://schemas.openxmlformats.org/officeDocument/2006/relationships/hyperlink" Target="http://www.sanfrancisco.gob.mx/transparencia/archivos/2017/03/201707090880002852.pdf" TargetMode="External"/><Relationship Id="rId85" Type="http://schemas.openxmlformats.org/officeDocument/2006/relationships/hyperlink" Target="http://www.sanfrancisco.gob.mx/transparencia/archivos/2017/03/201707090880002857.pdf" TargetMode="External"/><Relationship Id="rId93" Type="http://schemas.openxmlformats.org/officeDocument/2006/relationships/hyperlink" Target="http://www.sanfrancisco.gob.mx/transparencia/archivos/2017/03/201707090880002865.pdf" TargetMode="External"/><Relationship Id="rId98" Type="http://schemas.openxmlformats.org/officeDocument/2006/relationships/hyperlink" Target="http://www.sanfrancisco.gob.mx/transparencia/archivos/2017/03/201707090880002870.pdf" TargetMode="External"/><Relationship Id="rId3" Type="http://schemas.openxmlformats.org/officeDocument/2006/relationships/hyperlink" Target="http://www.sanfrancisco.gob.mx/transparencia/archivos/2017/03/201707090880002802.pdf" TargetMode="External"/><Relationship Id="rId12" Type="http://schemas.openxmlformats.org/officeDocument/2006/relationships/hyperlink" Target="http://www.sanfrancisco.gob.mx/transparencia/archivos/2017/03/201707090880002815.pdf" TargetMode="External"/><Relationship Id="rId17" Type="http://schemas.openxmlformats.org/officeDocument/2006/relationships/hyperlink" Target="http://www.sanfrancisco.gob.mx/transparencia/archivos/2017/03/201707090880002819.pdf" TargetMode="External"/><Relationship Id="rId25" Type="http://schemas.openxmlformats.org/officeDocument/2006/relationships/hyperlink" Target="http://www.sanfrancisco.gob.mx/transparencia/archivos/2017/03/201707090880002892.pdf" TargetMode="External"/><Relationship Id="rId33" Type="http://schemas.openxmlformats.org/officeDocument/2006/relationships/hyperlink" Target="http://www.sanfrancisco.gob.mx/transparencia/archivos/2017/03/201707090880002892.pdf" TargetMode="External"/><Relationship Id="rId38" Type="http://schemas.openxmlformats.org/officeDocument/2006/relationships/hyperlink" Target="http://www.sanfrancisco.gob.mx/transparencia/archivos/2017/03/201707090880002892.pdf" TargetMode="External"/><Relationship Id="rId46" Type="http://schemas.openxmlformats.org/officeDocument/2006/relationships/hyperlink" Target="http://www.sanfrancisco.gob.mx/transparencia/archivos/2017/03/201707090880002892.pdf" TargetMode="External"/><Relationship Id="rId59" Type="http://schemas.openxmlformats.org/officeDocument/2006/relationships/hyperlink" Target="http://www.sanfrancisco.gob.mx/transparencia/archivos/2017/03/201707090880002892.pdf" TargetMode="External"/><Relationship Id="rId67" Type="http://schemas.openxmlformats.org/officeDocument/2006/relationships/hyperlink" Target="http://www.sanfrancisco.gob.mx/transparencia/archivos/2017/03/201707090880002892.pdf" TargetMode="External"/><Relationship Id="rId20" Type="http://schemas.openxmlformats.org/officeDocument/2006/relationships/hyperlink" Target="http://www.sanfrancisco.gob.mx/transparencia/archivos/2017/03/201707090880002821.pdf" TargetMode="External"/><Relationship Id="rId41" Type="http://schemas.openxmlformats.org/officeDocument/2006/relationships/hyperlink" Target="http://www.sanfrancisco.gob.mx/transparencia/archivos/2017/03/201707090880002892.pdf" TargetMode="External"/><Relationship Id="rId54" Type="http://schemas.openxmlformats.org/officeDocument/2006/relationships/hyperlink" Target="http://www.sanfrancisco.gob.mx/transparencia/archivos/2017/03/201707090880002892.pdf" TargetMode="External"/><Relationship Id="rId62" Type="http://schemas.openxmlformats.org/officeDocument/2006/relationships/hyperlink" Target="http://www.sanfrancisco.gob.mx/transparencia/archivos/2017/03/201707090880002892.pdf" TargetMode="External"/><Relationship Id="rId70" Type="http://schemas.openxmlformats.org/officeDocument/2006/relationships/hyperlink" Target="http://www.sanfrancisco.gob.mx/transparencia/archivos/2017/03/201707090880002842.pdf" TargetMode="External"/><Relationship Id="rId75" Type="http://schemas.openxmlformats.org/officeDocument/2006/relationships/hyperlink" Target="http://www.sanfrancisco.gob.mx/transparencia/archivos/2017/03/201707090880002847.pdf" TargetMode="External"/><Relationship Id="rId83" Type="http://schemas.openxmlformats.org/officeDocument/2006/relationships/hyperlink" Target="http://www.sanfrancisco.gob.mx/transparencia/archivos/2017/03/201707090880002855.pdf" TargetMode="External"/><Relationship Id="rId88" Type="http://schemas.openxmlformats.org/officeDocument/2006/relationships/hyperlink" Target="http://www.sanfrancisco.gob.mx/transparencia/archivos/2017/03/201707090880002860.pdf" TargetMode="External"/><Relationship Id="rId91" Type="http://schemas.openxmlformats.org/officeDocument/2006/relationships/hyperlink" Target="http://www.sanfrancisco.gob.mx/transparencia/archivos/2017/03/201707090880002864.pdf" TargetMode="External"/><Relationship Id="rId96" Type="http://schemas.openxmlformats.org/officeDocument/2006/relationships/hyperlink" Target="http://www.sanfrancisco.gob.mx/transparencia/archivos/2017/03/201707090880002868.pdf" TargetMode="External"/><Relationship Id="rId1" Type="http://schemas.openxmlformats.org/officeDocument/2006/relationships/hyperlink" Target="http://www.sanfrancisco.gob.mx/transparencia/archivos/2017/03/201707090880002801.pdf" TargetMode="External"/><Relationship Id="rId6" Type="http://schemas.openxmlformats.org/officeDocument/2006/relationships/hyperlink" Target="http://www.sanfrancisco.gob.mx/transparencia/archivos/2017/03/201707090880002806.pdf" TargetMode="External"/><Relationship Id="rId15" Type="http://schemas.openxmlformats.org/officeDocument/2006/relationships/hyperlink" Target="http://www.sanfrancisco.gob.mx/transparencia/archivos/2017/03/201707090880002817.pdf" TargetMode="External"/><Relationship Id="rId23" Type="http://schemas.openxmlformats.org/officeDocument/2006/relationships/hyperlink" Target="http://www.sanfrancisco.gob.mx/transparencia/archivos/2017/03/201707090880002892.pdf" TargetMode="External"/><Relationship Id="rId28" Type="http://schemas.openxmlformats.org/officeDocument/2006/relationships/hyperlink" Target="http://www.sanfrancisco.gob.mx/transparencia/archivos/2017/03/201707090880002892.pdf" TargetMode="External"/><Relationship Id="rId36" Type="http://schemas.openxmlformats.org/officeDocument/2006/relationships/hyperlink" Target="http://www.sanfrancisco.gob.mx/transparencia/archivos/2017/03/201707090880002892.pdf" TargetMode="External"/><Relationship Id="rId49" Type="http://schemas.openxmlformats.org/officeDocument/2006/relationships/hyperlink" Target="http://www.sanfrancisco.gob.mx/transparencia/archivos/2017/03/201707090880002892.pdf" TargetMode="External"/><Relationship Id="rId57" Type="http://schemas.openxmlformats.org/officeDocument/2006/relationships/hyperlink" Target="http://www.sanfrancisco.gob.mx/transparencia/archivos/2017/03/201707090880002892.pdf" TargetMode="External"/><Relationship Id="rId10" Type="http://schemas.openxmlformats.org/officeDocument/2006/relationships/hyperlink" Target="http://www.sanfrancisco.gob.mx/transparencia/archivos/2017/03/201707090880002812.pdf" TargetMode="External"/><Relationship Id="rId31" Type="http://schemas.openxmlformats.org/officeDocument/2006/relationships/hyperlink" Target="http://www.sanfrancisco.gob.mx/transparencia/archivos/2017/03/201707090880002892.pdf" TargetMode="External"/><Relationship Id="rId44" Type="http://schemas.openxmlformats.org/officeDocument/2006/relationships/hyperlink" Target="http://www.sanfrancisco.gob.mx/transparencia/archivos/2017/03/201707090880002892.pdf" TargetMode="External"/><Relationship Id="rId52" Type="http://schemas.openxmlformats.org/officeDocument/2006/relationships/hyperlink" Target="http://www.sanfrancisco.gob.mx/transparencia/archivos/2017/03/201707090880002892.pdf" TargetMode="External"/><Relationship Id="rId60" Type="http://schemas.openxmlformats.org/officeDocument/2006/relationships/hyperlink" Target="http://www.sanfrancisco.gob.mx/transparencia/archivos/2017/03/201707090880002892.pdf" TargetMode="External"/><Relationship Id="rId65" Type="http://schemas.openxmlformats.org/officeDocument/2006/relationships/hyperlink" Target="http://www.sanfrancisco.gob.mx/transparencia/archivos/2017/03/201707090880002892.pdf" TargetMode="External"/><Relationship Id="rId73" Type="http://schemas.openxmlformats.org/officeDocument/2006/relationships/hyperlink" Target="http://www.sanfrancisco.gob.mx/transparencia/archivos/2017/03/201707090880002845.pdf" TargetMode="External"/><Relationship Id="rId78" Type="http://schemas.openxmlformats.org/officeDocument/2006/relationships/hyperlink" Target="http://www.sanfrancisco.gob.mx/transparencia/archivos/2017/03/201707090880002850.pdf" TargetMode="External"/><Relationship Id="rId81" Type="http://schemas.openxmlformats.org/officeDocument/2006/relationships/hyperlink" Target="http://www.sanfrancisco.gob.mx/transparencia/archivos/2017/03/201707090880002853.pdf" TargetMode="External"/><Relationship Id="rId86" Type="http://schemas.openxmlformats.org/officeDocument/2006/relationships/hyperlink" Target="http://www.sanfrancisco.gob.mx/transparencia/archivos/2017/03/201707090880002858.pdf" TargetMode="External"/><Relationship Id="rId94" Type="http://schemas.openxmlformats.org/officeDocument/2006/relationships/hyperlink" Target="http://www.sanfrancisco.gob.mx/transparencia/archivos/2017/03/201707090880002866.pdf" TargetMode="External"/><Relationship Id="rId99" Type="http://schemas.openxmlformats.org/officeDocument/2006/relationships/hyperlink" Target="http://www.sanfrancisco.gob.mx/transparencia/archivos/2017/03/201707090880002896.pdf" TargetMode="External"/><Relationship Id="rId101" Type="http://schemas.openxmlformats.org/officeDocument/2006/relationships/printerSettings" Target="../printerSettings/printerSettings1.bin"/><Relationship Id="rId4" Type="http://schemas.openxmlformats.org/officeDocument/2006/relationships/hyperlink" Target="http://www.sanfrancisco.gob.mx/transparencia/archivos/2017/03/201707090880002804.pdf" TargetMode="External"/><Relationship Id="rId9" Type="http://schemas.openxmlformats.org/officeDocument/2006/relationships/hyperlink" Target="http://www.sanfrancisco.gob.mx/transparencia/archivos/2017/03/201707090880002811.pdf" TargetMode="External"/><Relationship Id="rId13" Type="http://schemas.openxmlformats.org/officeDocument/2006/relationships/hyperlink" Target="http://www.sanfrancisco.gob.mx/transparencia/archivos/2017/03/201707090880002837.pdf" TargetMode="External"/><Relationship Id="rId18" Type="http://schemas.openxmlformats.org/officeDocument/2006/relationships/hyperlink" Target="http://www.sanfrancisco.gob.mx/transparencia/archivos/2017/03/201707090880002820.pdf" TargetMode="External"/><Relationship Id="rId39" Type="http://schemas.openxmlformats.org/officeDocument/2006/relationships/hyperlink" Target="http://www.sanfrancisco.gob.mx/transparencia/archivos/2017/03/20170709088000289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5"/>
  <sheetViews>
    <sheetView tabSelected="1" topLeftCell="AB6" zoomScale="80" zoomScaleNormal="80" workbookViewId="0">
      <selection activeCell="AU9" sqref="AU9"/>
    </sheetView>
  </sheetViews>
  <sheetFormatPr baseColWidth="10" defaultColWidth="9.140625" defaultRowHeight="12.75" x14ac:dyDescent="0.2"/>
  <cols>
    <col min="1" max="1" width="27.5703125" customWidth="1"/>
    <col min="2" max="2" width="23.85546875" customWidth="1"/>
    <col min="3" max="3" width="12.140625" customWidth="1"/>
    <col min="4" max="4" width="10.140625" customWidth="1"/>
    <col min="5" max="5" width="37.140625" style="10" customWidth="1"/>
    <col min="6" max="6" width="34" customWidth="1"/>
    <col min="7" max="7" width="9.5703125" customWidth="1"/>
    <col min="8" max="8" width="42.5703125" customWidth="1"/>
    <col min="9" max="10" width="13.28515625" customWidth="1"/>
    <col min="11" max="11" width="8.7109375" customWidth="1"/>
    <col min="12" max="12" width="17.28515625" customWidth="1"/>
    <col min="13" max="13" width="29.28515625" customWidth="1"/>
    <col min="14" max="14" width="10.140625" bestFit="1" customWidth="1"/>
    <col min="15" max="15" width="13.85546875" style="3" customWidth="1"/>
    <col min="16" max="16" width="17.7109375" style="32" customWidth="1"/>
    <col min="17" max="17" width="11.5703125" customWidth="1"/>
    <col min="18" max="18" width="5.42578125" customWidth="1"/>
    <col min="19" max="19" width="12.5703125" customWidth="1"/>
    <col min="20" max="20" width="20.7109375" customWidth="1"/>
    <col min="21" max="21" width="36.85546875" style="8" customWidth="1"/>
    <col min="22" max="22" width="13.7109375" style="3" bestFit="1" customWidth="1"/>
    <col min="23" max="23" width="11.85546875" customWidth="1"/>
    <col min="24" max="24" width="14.140625" customWidth="1"/>
    <col min="25" max="25" width="17.28515625" customWidth="1"/>
    <col min="26" max="26" width="14.140625" customWidth="1"/>
    <col min="27" max="27" width="26.42578125" customWidth="1"/>
    <col min="28" max="28" width="15.85546875" customWidth="1"/>
    <col min="29" max="29" width="12.42578125" customWidth="1"/>
    <col min="30" max="30" width="9.140625" customWidth="1"/>
    <col min="31" max="31" width="8.7109375" customWidth="1"/>
    <col min="32" max="32" width="7.7109375" customWidth="1"/>
    <col min="33" max="33" width="10" customWidth="1"/>
    <col min="34" max="34" width="13.140625" customWidth="1"/>
    <col min="35" max="35" width="40.7109375" customWidth="1"/>
    <col min="36" max="36" width="30" customWidth="1"/>
    <col min="37" max="37" width="29.42578125" customWidth="1"/>
    <col min="38" max="38" width="26.5703125" customWidth="1"/>
    <col min="39" max="39" width="22.42578125" customWidth="1"/>
    <col min="40" max="40" width="16.5703125" customWidth="1"/>
    <col min="41" max="41" width="29.5703125" customWidth="1"/>
    <col min="42" max="42" width="7" customWidth="1"/>
    <col min="43" max="43" width="19" customWidth="1"/>
    <col min="44" max="44" width="7" bestFit="1" customWidth="1"/>
  </cols>
  <sheetData>
    <row r="1" spans="1:45" hidden="1" x14ac:dyDescent="0.2">
      <c r="A1" t="s">
        <v>21</v>
      </c>
    </row>
    <row r="2" spans="1:45" ht="15" x14ac:dyDescent="0.25">
      <c r="A2" s="1" t="s">
        <v>22</v>
      </c>
      <c r="B2" s="1" t="s">
        <v>23</v>
      </c>
      <c r="C2" s="1" t="s">
        <v>24</v>
      </c>
      <c r="E2" s="10" t="s">
        <v>152</v>
      </c>
    </row>
    <row r="3" spans="1:45" ht="89.25" customHeight="1" x14ac:dyDescent="0.2">
      <c r="A3" s="2" t="s">
        <v>25</v>
      </c>
      <c r="B3" s="2" t="s">
        <v>26</v>
      </c>
      <c r="C3" s="83" t="s">
        <v>25</v>
      </c>
      <c r="D3" s="84"/>
      <c r="E3" s="31" t="s">
        <v>161</v>
      </c>
      <c r="Y3" s="75"/>
      <c r="AJ3" s="75"/>
      <c r="AK3" s="75"/>
      <c r="AL3" s="75"/>
      <c r="AM3" s="75"/>
      <c r="AN3" s="75"/>
    </row>
    <row r="4" spans="1:45" hidden="1" x14ac:dyDescent="0.2">
      <c r="A4" t="s">
        <v>27</v>
      </c>
      <c r="B4" t="s">
        <v>28</v>
      </c>
      <c r="C4" t="s">
        <v>27</v>
      </c>
      <c r="D4" t="s">
        <v>27</v>
      </c>
      <c r="E4" s="10" t="s">
        <v>27</v>
      </c>
      <c r="F4" t="s">
        <v>29</v>
      </c>
      <c r="G4" t="s">
        <v>30</v>
      </c>
      <c r="H4" t="s">
        <v>29</v>
      </c>
      <c r="I4" t="s">
        <v>31</v>
      </c>
      <c r="J4" t="s">
        <v>31</v>
      </c>
      <c r="K4" t="s">
        <v>27</v>
      </c>
      <c r="L4" t="s">
        <v>27</v>
      </c>
      <c r="M4" t="s">
        <v>27</v>
      </c>
      <c r="N4" t="s">
        <v>32</v>
      </c>
      <c r="O4" s="3" t="s">
        <v>33</v>
      </c>
      <c r="P4" s="32" t="s">
        <v>33</v>
      </c>
      <c r="Q4" t="s">
        <v>27</v>
      </c>
      <c r="R4" t="s">
        <v>27</v>
      </c>
      <c r="S4" t="s">
        <v>27</v>
      </c>
      <c r="T4" t="s">
        <v>28</v>
      </c>
      <c r="U4" s="8" t="s">
        <v>29</v>
      </c>
      <c r="V4" s="3" t="s">
        <v>33</v>
      </c>
      <c r="W4" t="s">
        <v>32</v>
      </c>
      <c r="X4" t="s">
        <v>32</v>
      </c>
      <c r="Y4" t="s">
        <v>30</v>
      </c>
      <c r="Z4" t="s">
        <v>30</v>
      </c>
      <c r="AA4" t="s">
        <v>28</v>
      </c>
      <c r="AB4" t="s">
        <v>28</v>
      </c>
      <c r="AC4" t="s">
        <v>31</v>
      </c>
      <c r="AD4" t="s">
        <v>28</v>
      </c>
      <c r="AE4" t="s">
        <v>27</v>
      </c>
      <c r="AF4" t="s">
        <v>29</v>
      </c>
      <c r="AG4" t="s">
        <v>32</v>
      </c>
      <c r="AH4" t="s">
        <v>30</v>
      </c>
      <c r="AI4" t="s">
        <v>29</v>
      </c>
      <c r="AJ4" t="s">
        <v>30</v>
      </c>
      <c r="AK4" t="s">
        <v>30</v>
      </c>
      <c r="AL4" t="s">
        <v>30</v>
      </c>
      <c r="AM4" t="s">
        <v>30</v>
      </c>
      <c r="AN4" t="s">
        <v>32</v>
      </c>
      <c r="AO4" t="s">
        <v>27</v>
      </c>
      <c r="AP4" t="s">
        <v>34</v>
      </c>
      <c r="AQ4" t="s">
        <v>35</v>
      </c>
      <c r="AR4" t="s">
        <v>36</v>
      </c>
    </row>
    <row r="5" spans="1:45" hidden="1" x14ac:dyDescent="0.2">
      <c r="A5" t="s">
        <v>37</v>
      </c>
      <c r="B5" t="s">
        <v>38</v>
      </c>
      <c r="C5" t="s">
        <v>39</v>
      </c>
      <c r="D5" t="s">
        <v>40</v>
      </c>
      <c r="E5" s="10" t="s">
        <v>41</v>
      </c>
      <c r="F5" t="s">
        <v>42</v>
      </c>
      <c r="G5" t="s">
        <v>43</v>
      </c>
      <c r="H5" t="s">
        <v>44</v>
      </c>
      <c r="I5" t="s">
        <v>45</v>
      </c>
      <c r="J5" t="s">
        <v>46</v>
      </c>
      <c r="K5" t="s">
        <v>47</v>
      </c>
      <c r="L5" t="s">
        <v>48</v>
      </c>
      <c r="M5" t="s">
        <v>49</v>
      </c>
      <c r="N5" t="s">
        <v>50</v>
      </c>
      <c r="O5" s="3" t="s">
        <v>51</v>
      </c>
      <c r="P5" s="32" t="s">
        <v>52</v>
      </c>
      <c r="Q5" t="s">
        <v>53</v>
      </c>
      <c r="R5" t="s">
        <v>54</v>
      </c>
      <c r="S5" t="s">
        <v>55</v>
      </c>
      <c r="T5" t="s">
        <v>56</v>
      </c>
      <c r="U5" s="8" t="s">
        <v>57</v>
      </c>
      <c r="V5" s="3" t="s">
        <v>58</v>
      </c>
      <c r="W5" t="s">
        <v>59</v>
      </c>
      <c r="X5" t="s">
        <v>60</v>
      </c>
      <c r="Y5" t="s">
        <v>61</v>
      </c>
      <c r="Z5" t="s">
        <v>62</v>
      </c>
      <c r="AA5" t="s">
        <v>63</v>
      </c>
      <c r="AB5" t="s">
        <v>64</v>
      </c>
      <c r="AC5" t="s">
        <v>65</v>
      </c>
      <c r="AD5" t="s">
        <v>66</v>
      </c>
      <c r="AE5" t="s">
        <v>67</v>
      </c>
      <c r="AF5" t="s">
        <v>68</v>
      </c>
      <c r="AG5" t="s">
        <v>69</v>
      </c>
      <c r="AH5" t="s">
        <v>70</v>
      </c>
      <c r="AI5" t="s">
        <v>71</v>
      </c>
      <c r="AJ5" t="s">
        <v>72</v>
      </c>
      <c r="AK5" t="s">
        <v>73</v>
      </c>
      <c r="AL5" t="s">
        <v>74</v>
      </c>
      <c r="AM5" t="s">
        <v>75</v>
      </c>
      <c r="AN5" t="s">
        <v>76</v>
      </c>
      <c r="AO5" t="s">
        <v>77</v>
      </c>
      <c r="AP5" t="s">
        <v>78</v>
      </c>
      <c r="AQ5" t="s">
        <v>79</v>
      </c>
      <c r="AR5" t="s">
        <v>80</v>
      </c>
    </row>
    <row r="6" spans="1:45" ht="15" x14ac:dyDescent="0.25">
      <c r="A6" s="81" t="s">
        <v>81</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row>
    <row r="7" spans="1:45" s="10" customFormat="1" ht="83.25" customHeight="1" thickBot="1" x14ac:dyDescent="0.25">
      <c r="A7" s="33" t="s">
        <v>82</v>
      </c>
      <c r="B7" s="33" t="s">
        <v>83</v>
      </c>
      <c r="C7" s="33" t="s">
        <v>84</v>
      </c>
      <c r="D7" s="33" t="s">
        <v>85</v>
      </c>
      <c r="E7" s="33" t="s">
        <v>86</v>
      </c>
      <c r="F7" s="33" t="s">
        <v>87</v>
      </c>
      <c r="G7" s="33" t="s">
        <v>88</v>
      </c>
      <c r="H7" s="33" t="s">
        <v>89</v>
      </c>
      <c r="I7" s="33" t="s">
        <v>90</v>
      </c>
      <c r="J7" s="33" t="s">
        <v>103</v>
      </c>
      <c r="K7" s="33" t="s">
        <v>109</v>
      </c>
      <c r="L7" s="33" t="s">
        <v>110</v>
      </c>
      <c r="M7" s="33" t="s">
        <v>111</v>
      </c>
      <c r="N7" s="33" t="s">
        <v>112</v>
      </c>
      <c r="O7" s="51" t="s">
        <v>113</v>
      </c>
      <c r="P7" s="34" t="s">
        <v>114</v>
      </c>
      <c r="Q7" s="33" t="s">
        <v>115</v>
      </c>
      <c r="R7" s="33" t="s">
        <v>116</v>
      </c>
      <c r="S7" s="33" t="s">
        <v>117</v>
      </c>
      <c r="T7" s="33" t="s">
        <v>118</v>
      </c>
      <c r="U7" s="35" t="s">
        <v>119</v>
      </c>
      <c r="V7" s="51" t="s">
        <v>120</v>
      </c>
      <c r="W7" s="33" t="s">
        <v>121</v>
      </c>
      <c r="X7" s="33" t="s">
        <v>122</v>
      </c>
      <c r="Y7" s="33" t="s">
        <v>123</v>
      </c>
      <c r="Z7" s="33" t="s">
        <v>124</v>
      </c>
      <c r="AA7" s="33" t="s">
        <v>125</v>
      </c>
      <c r="AB7" s="33" t="s">
        <v>126</v>
      </c>
      <c r="AC7" s="33" t="s">
        <v>127</v>
      </c>
      <c r="AD7" s="33" t="s">
        <v>137</v>
      </c>
      <c r="AE7" s="33" t="s">
        <v>138</v>
      </c>
      <c r="AF7" s="33" t="s">
        <v>139</v>
      </c>
      <c r="AG7" s="33" t="s">
        <v>140</v>
      </c>
      <c r="AH7" s="33" t="s">
        <v>141</v>
      </c>
      <c r="AI7" s="33" t="s">
        <v>142</v>
      </c>
      <c r="AJ7" s="33" t="s">
        <v>143</v>
      </c>
      <c r="AK7" s="33" t="s">
        <v>144</v>
      </c>
      <c r="AL7" s="33" t="s">
        <v>145</v>
      </c>
      <c r="AM7" s="33" t="s">
        <v>146</v>
      </c>
      <c r="AN7" s="33" t="s">
        <v>147</v>
      </c>
      <c r="AO7" s="33" t="s">
        <v>148</v>
      </c>
      <c r="AP7" s="33" t="s">
        <v>149</v>
      </c>
      <c r="AQ7" s="33" t="s">
        <v>150</v>
      </c>
      <c r="AR7" s="33" t="s">
        <v>151</v>
      </c>
    </row>
    <row r="8" spans="1:45" s="9" customFormat="1" ht="65.25" customHeight="1" x14ac:dyDescent="0.2">
      <c r="A8" s="41"/>
      <c r="B8" s="15"/>
      <c r="C8" s="15"/>
      <c r="D8" s="15"/>
      <c r="E8" s="42"/>
      <c r="F8" s="15"/>
      <c r="G8" s="15"/>
      <c r="H8" s="15"/>
      <c r="I8" s="42" t="s">
        <v>91</v>
      </c>
      <c r="J8" s="42" t="s">
        <v>104</v>
      </c>
      <c r="K8" s="15"/>
      <c r="L8" s="15"/>
      <c r="M8" s="37"/>
      <c r="N8" s="43"/>
      <c r="O8" s="44"/>
      <c r="P8" s="45"/>
      <c r="Q8" s="15"/>
      <c r="R8" s="15"/>
      <c r="S8" s="15"/>
      <c r="T8" s="15"/>
      <c r="U8" s="38"/>
      <c r="V8" s="44"/>
      <c r="W8" s="39"/>
      <c r="X8" s="39"/>
      <c r="Y8" s="74"/>
      <c r="Z8" s="15"/>
      <c r="AA8" s="46"/>
      <c r="AB8" s="15"/>
      <c r="AC8" s="42" t="s">
        <v>128</v>
      </c>
      <c r="AD8" s="15"/>
      <c r="AE8" s="15"/>
      <c r="AF8" s="15"/>
      <c r="AG8" s="40"/>
      <c r="AH8" s="40"/>
      <c r="AI8" s="47"/>
      <c r="AJ8" s="71"/>
      <c r="AK8" s="71"/>
      <c r="AL8" s="74"/>
      <c r="AM8" s="40"/>
      <c r="AN8" s="40"/>
      <c r="AO8" s="15"/>
      <c r="AP8" s="15">
        <v>2017</v>
      </c>
      <c r="AQ8" s="48"/>
      <c r="AR8" s="49"/>
    </row>
    <row r="9" spans="1:45" s="96" customFormat="1" ht="31.5" customHeight="1" x14ac:dyDescent="0.2">
      <c r="A9" s="72" t="s">
        <v>156</v>
      </c>
      <c r="B9" s="36" t="s">
        <v>2</v>
      </c>
      <c r="C9" s="36">
        <v>2017</v>
      </c>
      <c r="D9" s="36" t="s">
        <v>185</v>
      </c>
      <c r="E9" s="85" t="s">
        <v>162</v>
      </c>
      <c r="F9" s="86" t="s">
        <v>157</v>
      </c>
      <c r="G9" s="36" t="s">
        <v>154</v>
      </c>
      <c r="H9" s="87" t="s">
        <v>186</v>
      </c>
      <c r="I9" s="36" t="s">
        <v>159</v>
      </c>
      <c r="J9" s="36">
        <f>'Tabla 126645'!A4</f>
        <v>1</v>
      </c>
      <c r="K9" s="36" t="s">
        <v>154</v>
      </c>
      <c r="L9" s="36" t="s">
        <v>158</v>
      </c>
      <c r="M9" s="88" t="str">
        <f t="shared" ref="M9:M32" si="0">E9</f>
        <v>OPM-SFR/PIDMC 2017/2017-047</v>
      </c>
      <c r="N9" s="73">
        <v>42947</v>
      </c>
      <c r="O9" s="54">
        <f t="shared" ref="O9:O31" si="1">P9/1.16</f>
        <v>879986.00000000012</v>
      </c>
      <c r="P9" s="89">
        <v>1020783.76</v>
      </c>
      <c r="Q9" s="36" t="s">
        <v>154</v>
      </c>
      <c r="R9" s="90" t="s">
        <v>153</v>
      </c>
      <c r="S9" s="36" t="s">
        <v>154</v>
      </c>
      <c r="T9" s="36" t="s">
        <v>7</v>
      </c>
      <c r="U9" s="90" t="str">
        <f t="shared" ref="U9:U24" si="2">H9</f>
        <v>AMPLIACION DE RED ELECTRICA EN LA LOCALIDAD DE SAN AGUSTIN,  AMPLIACION DE RED ELECTRICA EN LA CALLE 31 DE JULIO  DE LA LOCALIDAD DE SAN GERMAN, AMPLIACION DE RED ELECTRICA EN LA CALLE LAZARO CARDENAS DE LA LOCALIDAD DE LOMA DEL LIEBRERO AMPLIACION DE RED ELECTRICA EN LA CALLE FRANCISCO I MADERO DE LA LOCALIDAD DE MARAVILLAS AMPLIACION DE RED ELECTRICA EN LA CALLE PRIVADA HIDALGO DE LA LOCALIDAD DE BARRIO DE GUADALUPE DEL MEZQUITILLO Y AMPLIACION DE RED DE ALUMBRADO PUBLICO EN LA CALLE DE ACCESO A LAS ESCUELAS EN LA LOCALIDAD DE SAN IGNACIO DE HIDALGO</v>
      </c>
      <c r="V9" s="54">
        <f>102078.37+510391.89</f>
        <v>612470.26</v>
      </c>
      <c r="W9" s="73">
        <v>42954</v>
      </c>
      <c r="X9" s="73">
        <v>43043</v>
      </c>
      <c r="Y9" s="91" t="s">
        <v>257</v>
      </c>
      <c r="Z9" s="72" t="s">
        <v>154</v>
      </c>
      <c r="AA9" s="50" t="s">
        <v>15</v>
      </c>
      <c r="AB9" s="90" t="str">
        <f t="shared" ref="AB9:AB31" si="3">AA9</f>
        <v>Recursos estatales</v>
      </c>
      <c r="AC9" s="36">
        <f>'Tabla 126643'!A4</f>
        <v>1</v>
      </c>
      <c r="AD9" s="36" t="s">
        <v>20</v>
      </c>
      <c r="AE9" s="36" t="s">
        <v>154</v>
      </c>
      <c r="AF9" s="36" t="s">
        <v>154</v>
      </c>
      <c r="AG9" s="36" t="s">
        <v>154</v>
      </c>
      <c r="AH9" s="36" t="s">
        <v>154</v>
      </c>
      <c r="AI9" s="92" t="s">
        <v>160</v>
      </c>
      <c r="AJ9" s="93" t="s">
        <v>280</v>
      </c>
      <c r="AK9" s="93" t="s">
        <v>280</v>
      </c>
      <c r="AL9" s="72" t="s">
        <v>159</v>
      </c>
      <c r="AM9" s="72" t="s">
        <v>159</v>
      </c>
      <c r="AN9" s="78">
        <v>43008</v>
      </c>
      <c r="AO9" s="36" t="s">
        <v>155</v>
      </c>
      <c r="AP9" s="36">
        <v>2017</v>
      </c>
      <c r="AQ9" s="94" t="s">
        <v>209</v>
      </c>
      <c r="AR9" s="95" t="s">
        <v>154</v>
      </c>
    </row>
    <row r="10" spans="1:45" s="96" customFormat="1" ht="31.5" customHeight="1" x14ac:dyDescent="0.2">
      <c r="A10" s="72" t="s">
        <v>156</v>
      </c>
      <c r="B10" s="36" t="s">
        <v>2</v>
      </c>
      <c r="C10" s="36">
        <v>2017</v>
      </c>
      <c r="D10" s="36" t="s">
        <v>185</v>
      </c>
      <c r="E10" s="97" t="s">
        <v>163</v>
      </c>
      <c r="F10" s="86" t="s">
        <v>157</v>
      </c>
      <c r="G10" s="36" t="s">
        <v>154</v>
      </c>
      <c r="H10" s="87" t="s">
        <v>208</v>
      </c>
      <c r="I10" s="36" t="s">
        <v>159</v>
      </c>
      <c r="J10" s="36">
        <f>'Tabla 126645'!A5</f>
        <v>2</v>
      </c>
      <c r="K10" s="36" t="s">
        <v>154</v>
      </c>
      <c r="L10" s="36" t="s">
        <v>158</v>
      </c>
      <c r="M10" s="88" t="str">
        <f t="shared" si="0"/>
        <v>OPM-SFR/R33 FAISM 2017-PIDMC/2017-048</v>
      </c>
      <c r="N10" s="73">
        <v>42947</v>
      </c>
      <c r="O10" s="54">
        <f t="shared" si="1"/>
        <v>1106796.0000000002</v>
      </c>
      <c r="P10" s="89">
        <v>1283883.3600000001</v>
      </c>
      <c r="Q10" s="36" t="s">
        <v>154</v>
      </c>
      <c r="R10" s="90" t="s">
        <v>153</v>
      </c>
      <c r="S10" s="36" t="s">
        <v>154</v>
      </c>
      <c r="T10" s="36" t="s">
        <v>7</v>
      </c>
      <c r="U10" s="90" t="str">
        <f t="shared" si="2"/>
        <v>AMPLIACIÓN DE RED ELÉCTRICA EN CALLE JUAN PABLO II DE LA LOCALIDAD JARALILLO (EL GALLO), AMPLIACIÓN DE RED ELÉCTRICA EN LA CALLE PRINCIPAL DE LA LOCALIDAD VISTA HERMOSA (EL TUZO), AMPLIACIÓN DE RED ELÉCTRICA EN LA CALLE LERDO DE TEJADA DE LA LOCALIDAD VISTA HERMOSA (EL TUZO), AMPLIACIÓN DE RED ELÉCTRICA EN LA LOCALIDAD DE SAN JOSÉ DEL CORDERO, AMPLIACIÓN DE RED ELÉCTRICA EN LA CALLE DE LOS SOLARES EN LA LOCALIDAD DEL SAUZ DE ARMENTA, AMPLIACIÓN DE RED ALUMBRADO PÚBLICO EN LA CALLE DE ARRIBA DE LA LOCALIDAD DEL SAUZ VIEJO Y AMPLIACIÓN DE RED ELÉCTRICA EN LA CALLE MANUEL DOBLADO DE LA LOCALIDAD DE TANQUES DEL MEZQUITILLO</v>
      </c>
      <c r="V10" s="54">
        <f>641941.68+128388.33</f>
        <v>770330.01</v>
      </c>
      <c r="W10" s="73">
        <v>42954</v>
      </c>
      <c r="X10" s="73">
        <v>43043</v>
      </c>
      <c r="Y10" s="93" t="s">
        <v>258</v>
      </c>
      <c r="Z10" s="72" t="s">
        <v>154</v>
      </c>
      <c r="AA10" s="50" t="s">
        <v>18</v>
      </c>
      <c r="AB10" s="90" t="str">
        <f t="shared" si="3"/>
        <v>Ingresos propios</v>
      </c>
      <c r="AC10" s="36">
        <f>'Tabla 126643'!A5</f>
        <v>2</v>
      </c>
      <c r="AD10" s="36" t="s">
        <v>20</v>
      </c>
      <c r="AE10" s="36" t="s">
        <v>154</v>
      </c>
      <c r="AF10" s="36" t="s">
        <v>154</v>
      </c>
      <c r="AG10" s="36" t="s">
        <v>154</v>
      </c>
      <c r="AH10" s="36" t="s">
        <v>154</v>
      </c>
      <c r="AI10" s="92" t="s">
        <v>160</v>
      </c>
      <c r="AJ10" s="93" t="s">
        <v>280</v>
      </c>
      <c r="AK10" s="93" t="s">
        <v>280</v>
      </c>
      <c r="AL10" s="72" t="s">
        <v>159</v>
      </c>
      <c r="AM10" s="72" t="s">
        <v>159</v>
      </c>
      <c r="AN10" s="78">
        <v>43008</v>
      </c>
      <c r="AO10" s="36" t="s">
        <v>155</v>
      </c>
      <c r="AP10" s="36">
        <v>2017</v>
      </c>
      <c r="AQ10" s="94" t="s">
        <v>209</v>
      </c>
      <c r="AR10" s="95" t="s">
        <v>154</v>
      </c>
    </row>
    <row r="11" spans="1:45" s="96" customFormat="1" ht="31.5" customHeight="1" x14ac:dyDescent="0.2">
      <c r="A11" s="72" t="s">
        <v>156</v>
      </c>
      <c r="B11" s="36" t="s">
        <v>0</v>
      </c>
      <c r="C11" s="36">
        <v>2017</v>
      </c>
      <c r="D11" s="36" t="s">
        <v>185</v>
      </c>
      <c r="E11" s="98" t="s">
        <v>164</v>
      </c>
      <c r="F11" s="86" t="s">
        <v>157</v>
      </c>
      <c r="G11" s="36" t="s">
        <v>154</v>
      </c>
      <c r="H11" s="99" t="s">
        <v>187</v>
      </c>
      <c r="I11" s="36" t="s">
        <v>159</v>
      </c>
      <c r="J11" s="36">
        <f>'Tabla 126645'!A6</f>
        <v>3</v>
      </c>
      <c r="K11" s="36" t="s">
        <v>154</v>
      </c>
      <c r="L11" s="36" t="s">
        <v>158</v>
      </c>
      <c r="M11" s="88" t="str">
        <f t="shared" si="0"/>
        <v>OPM-SFR/CP 2017/2017-049</v>
      </c>
      <c r="N11" s="73">
        <v>42947</v>
      </c>
      <c r="O11" s="54">
        <f t="shared" si="1"/>
        <v>93651.146551724145</v>
      </c>
      <c r="P11" s="89">
        <v>108635.33</v>
      </c>
      <c r="Q11" s="36" t="s">
        <v>154</v>
      </c>
      <c r="R11" s="90" t="s">
        <v>153</v>
      </c>
      <c r="S11" s="36" t="s">
        <v>154</v>
      </c>
      <c r="T11" s="36" t="s">
        <v>7</v>
      </c>
      <c r="U11" s="90" t="str">
        <f t="shared" si="2"/>
        <v>ELABORACIÓN DE LA MANIFESTACIÓN DE IMPACTO AMBIENTAL DEL PUENTE CICLISTA SOBRE EL RÍO SANTIAGO EN LIBRAMIENTO SUR</v>
      </c>
      <c r="V11" s="72" t="s">
        <v>154</v>
      </c>
      <c r="W11" s="73">
        <v>42948</v>
      </c>
      <c r="X11" s="73">
        <v>42978</v>
      </c>
      <c r="Y11" s="93" t="s">
        <v>259</v>
      </c>
      <c r="Z11" s="72" t="s">
        <v>154</v>
      </c>
      <c r="AA11" s="50" t="s">
        <v>18</v>
      </c>
      <c r="AB11" s="90" t="str">
        <f t="shared" si="3"/>
        <v>Ingresos propios</v>
      </c>
      <c r="AC11" s="36">
        <f>'Tabla 126643'!A6</f>
        <v>3</v>
      </c>
      <c r="AD11" s="36" t="s">
        <v>20</v>
      </c>
      <c r="AE11" s="36" t="s">
        <v>154</v>
      </c>
      <c r="AF11" s="36" t="s">
        <v>154</v>
      </c>
      <c r="AG11" s="36" t="s">
        <v>154</v>
      </c>
      <c r="AH11" s="36" t="s">
        <v>154</v>
      </c>
      <c r="AI11" s="92" t="s">
        <v>160</v>
      </c>
      <c r="AJ11" s="93" t="s">
        <v>280</v>
      </c>
      <c r="AK11" s="93" t="s">
        <v>280</v>
      </c>
      <c r="AL11" s="72" t="s">
        <v>159</v>
      </c>
      <c r="AM11" s="72" t="s">
        <v>159</v>
      </c>
      <c r="AN11" s="78">
        <v>43008</v>
      </c>
      <c r="AO11" s="36" t="s">
        <v>155</v>
      </c>
      <c r="AP11" s="36">
        <v>2017</v>
      </c>
      <c r="AQ11" s="94" t="s">
        <v>209</v>
      </c>
      <c r="AR11" s="95" t="s">
        <v>154</v>
      </c>
    </row>
    <row r="12" spans="1:45" s="96" customFormat="1" ht="31.5" customHeight="1" x14ac:dyDescent="0.2">
      <c r="A12" s="72" t="s">
        <v>156</v>
      </c>
      <c r="B12" s="36" t="s">
        <v>0</v>
      </c>
      <c r="C12" s="36">
        <v>2017</v>
      </c>
      <c r="D12" s="36" t="s">
        <v>185</v>
      </c>
      <c r="E12" s="98" t="s">
        <v>165</v>
      </c>
      <c r="F12" s="86" t="s">
        <v>157</v>
      </c>
      <c r="G12" s="36" t="s">
        <v>154</v>
      </c>
      <c r="H12" s="90" t="s">
        <v>188</v>
      </c>
      <c r="I12" s="36" t="s">
        <v>159</v>
      </c>
      <c r="J12" s="36">
        <f>'Tabla 126645'!A7</f>
        <v>4</v>
      </c>
      <c r="K12" s="36" t="s">
        <v>154</v>
      </c>
      <c r="L12" s="36" t="s">
        <v>158</v>
      </c>
      <c r="M12" s="88" t="str">
        <f t="shared" si="0"/>
        <v>OPM-SFR/CP 2017/2017-050</v>
      </c>
      <c r="N12" s="73">
        <v>42948</v>
      </c>
      <c r="O12" s="54">
        <f t="shared" si="1"/>
        <v>242910</v>
      </c>
      <c r="P12" s="89">
        <v>281775.59999999998</v>
      </c>
      <c r="Q12" s="36" t="s">
        <v>154</v>
      </c>
      <c r="R12" s="90" t="s">
        <v>153</v>
      </c>
      <c r="S12" s="36" t="s">
        <v>154</v>
      </c>
      <c r="T12" s="36" t="s">
        <v>7</v>
      </c>
      <c r="U12" s="90" t="str">
        <f t="shared" si="2"/>
        <v>PROYECTO EJECUTIVO DE REHABILITACIÓN DE BOULEVARD AQUILES SERDÁN CUERPO PONIENTE TRAMO LIBRAMIENTO SUR - BLVD. PANAMÁ</v>
      </c>
      <c r="V12" s="54">
        <f>140887.8+28177.56</f>
        <v>169065.36</v>
      </c>
      <c r="W12" s="73">
        <v>42954</v>
      </c>
      <c r="X12" s="73">
        <v>42983</v>
      </c>
      <c r="Y12" s="93" t="s">
        <v>260</v>
      </c>
      <c r="Z12" s="72" t="s">
        <v>154</v>
      </c>
      <c r="AA12" s="50" t="s">
        <v>18</v>
      </c>
      <c r="AB12" s="90" t="str">
        <f t="shared" si="3"/>
        <v>Ingresos propios</v>
      </c>
      <c r="AC12" s="36">
        <f>'Tabla 126643'!A7</f>
        <v>4</v>
      </c>
      <c r="AD12" s="36" t="s">
        <v>20</v>
      </c>
      <c r="AE12" s="36" t="s">
        <v>154</v>
      </c>
      <c r="AF12" s="36" t="s">
        <v>154</v>
      </c>
      <c r="AG12" s="36" t="s">
        <v>154</v>
      </c>
      <c r="AH12" s="36" t="s">
        <v>154</v>
      </c>
      <c r="AI12" s="92" t="s">
        <v>160</v>
      </c>
      <c r="AJ12" s="93" t="s">
        <v>280</v>
      </c>
      <c r="AK12" s="93" t="s">
        <v>280</v>
      </c>
      <c r="AL12" s="93" t="s">
        <v>281</v>
      </c>
      <c r="AM12" s="93" t="s">
        <v>295</v>
      </c>
      <c r="AN12" s="78">
        <v>43008</v>
      </c>
      <c r="AO12" s="36" t="s">
        <v>155</v>
      </c>
      <c r="AP12" s="36">
        <v>2017</v>
      </c>
      <c r="AQ12" s="94" t="s">
        <v>209</v>
      </c>
      <c r="AR12" s="95" t="s">
        <v>154</v>
      </c>
      <c r="AS12" s="80"/>
    </row>
    <row r="13" spans="1:45" s="96" customFormat="1" ht="31.5" customHeight="1" x14ac:dyDescent="0.2">
      <c r="A13" s="72" t="s">
        <v>156</v>
      </c>
      <c r="B13" s="36" t="s">
        <v>0</v>
      </c>
      <c r="C13" s="36">
        <v>2017</v>
      </c>
      <c r="D13" s="36" t="s">
        <v>185</v>
      </c>
      <c r="E13" s="98" t="s">
        <v>166</v>
      </c>
      <c r="F13" s="86" t="s">
        <v>157</v>
      </c>
      <c r="G13" s="36" t="s">
        <v>154</v>
      </c>
      <c r="H13" s="90" t="s">
        <v>189</v>
      </c>
      <c r="I13" s="36" t="s">
        <v>159</v>
      </c>
      <c r="J13" s="36">
        <f>'Tabla 126645'!A8</f>
        <v>5</v>
      </c>
      <c r="K13" s="36" t="s">
        <v>154</v>
      </c>
      <c r="L13" s="36" t="s">
        <v>158</v>
      </c>
      <c r="M13" s="88" t="str">
        <f t="shared" si="0"/>
        <v>OPM-SFR/CP 2017/2017-051</v>
      </c>
      <c r="N13" s="73">
        <v>42948</v>
      </c>
      <c r="O13" s="54">
        <f t="shared" si="1"/>
        <v>105440.55172413793</v>
      </c>
      <c r="P13" s="89">
        <v>122311.03999999999</v>
      </c>
      <c r="Q13" s="36" t="s">
        <v>154</v>
      </c>
      <c r="R13" s="90" t="s">
        <v>153</v>
      </c>
      <c r="S13" s="36" t="s">
        <v>154</v>
      </c>
      <c r="T13" s="36" t="s">
        <v>7</v>
      </c>
      <c r="U13" s="90" t="str">
        <f t="shared" si="2"/>
        <v>PROYECTO EJECUTIVO DE PAVIMENTACIÓN DE  CAMINO REAL ENTRE CALLE MADRIZ Y LIBRAMIENTO SUR</v>
      </c>
      <c r="V13" s="72" t="s">
        <v>154</v>
      </c>
      <c r="W13" s="73">
        <v>42954</v>
      </c>
      <c r="X13" s="73">
        <v>42983</v>
      </c>
      <c r="Y13" s="93" t="s">
        <v>261</v>
      </c>
      <c r="Z13" s="72" t="s">
        <v>154</v>
      </c>
      <c r="AA13" s="50" t="s">
        <v>18</v>
      </c>
      <c r="AB13" s="90" t="str">
        <f t="shared" si="3"/>
        <v>Ingresos propios</v>
      </c>
      <c r="AC13" s="36">
        <f>'Tabla 126643'!A8</f>
        <v>5</v>
      </c>
      <c r="AD13" s="36" t="s">
        <v>20</v>
      </c>
      <c r="AE13" s="36" t="s">
        <v>154</v>
      </c>
      <c r="AF13" s="36" t="s">
        <v>154</v>
      </c>
      <c r="AG13" s="36" t="s">
        <v>154</v>
      </c>
      <c r="AH13" s="36" t="s">
        <v>154</v>
      </c>
      <c r="AI13" s="92" t="s">
        <v>160</v>
      </c>
      <c r="AJ13" s="93" t="s">
        <v>280</v>
      </c>
      <c r="AK13" s="93" t="s">
        <v>280</v>
      </c>
      <c r="AL13" s="93" t="s">
        <v>282</v>
      </c>
      <c r="AM13" s="93" t="s">
        <v>296</v>
      </c>
      <c r="AN13" s="78">
        <v>43008</v>
      </c>
      <c r="AO13" s="36" t="s">
        <v>155</v>
      </c>
      <c r="AP13" s="36">
        <v>2017</v>
      </c>
      <c r="AQ13" s="94" t="s">
        <v>209</v>
      </c>
      <c r="AR13" s="95" t="s">
        <v>154</v>
      </c>
      <c r="AS13" s="80"/>
    </row>
    <row r="14" spans="1:45" s="96" customFormat="1" ht="31.5" customHeight="1" x14ac:dyDescent="0.2">
      <c r="A14" s="72" t="s">
        <v>156</v>
      </c>
      <c r="B14" s="36" t="s">
        <v>0</v>
      </c>
      <c r="C14" s="36">
        <v>2017</v>
      </c>
      <c r="D14" s="36" t="s">
        <v>185</v>
      </c>
      <c r="E14" s="85" t="s">
        <v>167</v>
      </c>
      <c r="F14" s="86" t="s">
        <v>157</v>
      </c>
      <c r="G14" s="36" t="s">
        <v>154</v>
      </c>
      <c r="H14" s="90" t="s">
        <v>190</v>
      </c>
      <c r="I14" s="36" t="s">
        <v>159</v>
      </c>
      <c r="J14" s="36">
        <f>'Tabla 126645'!A9</f>
        <v>6</v>
      </c>
      <c r="K14" s="36" t="s">
        <v>154</v>
      </c>
      <c r="L14" s="36" t="s">
        <v>158</v>
      </c>
      <c r="M14" s="88" t="str">
        <f t="shared" si="0"/>
        <v>OPM-SFR/CP 2017/2017-052</v>
      </c>
      <c r="N14" s="73">
        <v>42948</v>
      </c>
      <c r="O14" s="54">
        <f t="shared" si="1"/>
        <v>95000</v>
      </c>
      <c r="P14" s="89">
        <v>110200</v>
      </c>
      <c r="Q14" s="36" t="s">
        <v>154</v>
      </c>
      <c r="R14" s="90" t="s">
        <v>153</v>
      </c>
      <c r="S14" s="36" t="s">
        <v>154</v>
      </c>
      <c r="T14" s="36" t="s">
        <v>7</v>
      </c>
      <c r="U14" s="90" t="str">
        <f t="shared" si="2"/>
        <v>ESTUDIO TÉCNICO ECONÓMICO, PROGRAMA DE LIMPIEZA DE SANEAMIENTO, ACCIONES DE RESTAURACIÓN DEL CAUCE RÍO SANTIAGO Y PROGRAMA DE VIGILANCIA AMBIENTAL</v>
      </c>
      <c r="V14" s="72" t="s">
        <v>154</v>
      </c>
      <c r="W14" s="73">
        <v>42948</v>
      </c>
      <c r="X14" s="73">
        <v>42978</v>
      </c>
      <c r="Y14" s="93" t="s">
        <v>262</v>
      </c>
      <c r="Z14" s="72" t="s">
        <v>154</v>
      </c>
      <c r="AA14" s="50" t="s">
        <v>18</v>
      </c>
      <c r="AB14" s="90" t="str">
        <f t="shared" si="3"/>
        <v>Ingresos propios</v>
      </c>
      <c r="AC14" s="36">
        <f>'Tabla 126643'!A9</f>
        <v>6</v>
      </c>
      <c r="AD14" s="36" t="s">
        <v>20</v>
      </c>
      <c r="AE14" s="36" t="s">
        <v>154</v>
      </c>
      <c r="AF14" s="36" t="s">
        <v>154</v>
      </c>
      <c r="AG14" s="36" t="s">
        <v>154</v>
      </c>
      <c r="AH14" s="36" t="s">
        <v>154</v>
      </c>
      <c r="AI14" s="92" t="s">
        <v>160</v>
      </c>
      <c r="AJ14" s="93" t="s">
        <v>280</v>
      </c>
      <c r="AK14" s="93" t="s">
        <v>280</v>
      </c>
      <c r="AL14" s="93" t="s">
        <v>283</v>
      </c>
      <c r="AM14" s="93" t="s">
        <v>297</v>
      </c>
      <c r="AN14" s="78">
        <v>43008</v>
      </c>
      <c r="AO14" s="36" t="s">
        <v>155</v>
      </c>
      <c r="AP14" s="36">
        <v>2017</v>
      </c>
      <c r="AQ14" s="94" t="s">
        <v>209</v>
      </c>
      <c r="AR14" s="95" t="s">
        <v>154</v>
      </c>
      <c r="AS14" s="80"/>
    </row>
    <row r="15" spans="1:45" s="96" customFormat="1" ht="31.5" customHeight="1" x14ac:dyDescent="0.2">
      <c r="A15" s="72" t="s">
        <v>156</v>
      </c>
      <c r="B15" s="36" t="s">
        <v>0</v>
      </c>
      <c r="C15" s="36">
        <v>2017</v>
      </c>
      <c r="D15" s="36" t="s">
        <v>185</v>
      </c>
      <c r="E15" s="85" t="s">
        <v>168</v>
      </c>
      <c r="F15" s="86" t="s">
        <v>157</v>
      </c>
      <c r="G15" s="36" t="s">
        <v>154</v>
      </c>
      <c r="H15" s="90" t="s">
        <v>191</v>
      </c>
      <c r="I15" s="36" t="s">
        <v>159</v>
      </c>
      <c r="J15" s="36">
        <f>'Tabla 126645'!A10</f>
        <v>7</v>
      </c>
      <c r="K15" s="36" t="s">
        <v>154</v>
      </c>
      <c r="L15" s="36" t="s">
        <v>158</v>
      </c>
      <c r="M15" s="88" t="str">
        <f t="shared" si="0"/>
        <v>OPM-SFR/CP 2017/2017-053</v>
      </c>
      <c r="N15" s="73">
        <v>42948</v>
      </c>
      <c r="O15" s="54">
        <f t="shared" si="1"/>
        <v>94513.379310344841</v>
      </c>
      <c r="P15" s="89">
        <v>109635.52</v>
      </c>
      <c r="Q15" s="36" t="s">
        <v>154</v>
      </c>
      <c r="R15" s="90" t="s">
        <v>153</v>
      </c>
      <c r="S15" s="36" t="s">
        <v>154</v>
      </c>
      <c r="T15" s="36" t="s">
        <v>7</v>
      </c>
      <c r="U15" s="90" t="str">
        <f t="shared" si="2"/>
        <v>PROYECTO EJECUTIVO DE CICLOVÍA EN BOULEVAR FUNDADORES, PROYECTO EJECUTIVO DE PAVIMENTACIÓN DE CALLE BAHAMAS, EN CABECERA MUNICIPAL Y PROYECTO EJECUTIVO DE PAVIMENTACIÓN DE CALLE DEL KINDER EN LA COMUNIDAD  SALTO DE ABAJO</v>
      </c>
      <c r="V15" s="72" t="s">
        <v>154</v>
      </c>
      <c r="W15" s="73">
        <v>42948</v>
      </c>
      <c r="X15" s="73">
        <v>42992</v>
      </c>
      <c r="Y15" s="79" t="s">
        <v>263</v>
      </c>
      <c r="Z15" s="72" t="s">
        <v>154</v>
      </c>
      <c r="AA15" s="50" t="s">
        <v>18</v>
      </c>
      <c r="AB15" s="90" t="str">
        <f t="shared" si="3"/>
        <v>Ingresos propios</v>
      </c>
      <c r="AC15" s="36">
        <f>'Tabla 126643'!A10</f>
        <v>7</v>
      </c>
      <c r="AD15" s="36" t="s">
        <v>20</v>
      </c>
      <c r="AE15" s="36" t="s">
        <v>154</v>
      </c>
      <c r="AF15" s="36" t="s">
        <v>154</v>
      </c>
      <c r="AG15" s="36" t="s">
        <v>154</v>
      </c>
      <c r="AH15" s="36" t="s">
        <v>154</v>
      </c>
      <c r="AI15" s="92" t="s">
        <v>160</v>
      </c>
      <c r="AJ15" s="93" t="s">
        <v>280</v>
      </c>
      <c r="AK15" s="93" t="s">
        <v>280</v>
      </c>
      <c r="AL15" s="93" t="s">
        <v>284</v>
      </c>
      <c r="AM15" s="93" t="s">
        <v>298</v>
      </c>
      <c r="AN15" s="78">
        <v>43008</v>
      </c>
      <c r="AO15" s="36" t="s">
        <v>155</v>
      </c>
      <c r="AP15" s="36">
        <v>2017</v>
      </c>
      <c r="AQ15" s="94" t="s">
        <v>209</v>
      </c>
      <c r="AR15" s="95" t="s">
        <v>154</v>
      </c>
      <c r="AS15" s="80"/>
    </row>
    <row r="16" spans="1:45" s="96" customFormat="1" ht="31.5" customHeight="1" x14ac:dyDescent="0.2">
      <c r="A16" s="72" t="s">
        <v>156</v>
      </c>
      <c r="B16" s="36" t="s">
        <v>2</v>
      </c>
      <c r="C16" s="36">
        <v>2017</v>
      </c>
      <c r="D16" s="36" t="s">
        <v>185</v>
      </c>
      <c r="E16" s="85" t="s">
        <v>169</v>
      </c>
      <c r="F16" s="86" t="s">
        <v>157</v>
      </c>
      <c r="G16" s="36" t="s">
        <v>154</v>
      </c>
      <c r="H16" s="90" t="s">
        <v>192</v>
      </c>
      <c r="I16" s="36" t="s">
        <v>159</v>
      </c>
      <c r="J16" s="36">
        <f>'Tabla 126645'!A11</f>
        <v>8</v>
      </c>
      <c r="K16" s="36" t="s">
        <v>154</v>
      </c>
      <c r="L16" s="36" t="s">
        <v>158</v>
      </c>
      <c r="M16" s="88" t="str">
        <f t="shared" si="0"/>
        <v>OPM-SFR/CP 2017/2017-055</v>
      </c>
      <c r="N16" s="73">
        <v>42958</v>
      </c>
      <c r="O16" s="54">
        <f t="shared" si="1"/>
        <v>103089.3275862069</v>
      </c>
      <c r="P16" s="89">
        <v>119583.62</v>
      </c>
      <c r="Q16" s="36" t="s">
        <v>154</v>
      </c>
      <c r="R16" s="90" t="s">
        <v>153</v>
      </c>
      <c r="S16" s="36" t="s">
        <v>154</v>
      </c>
      <c r="T16" s="36" t="s">
        <v>7</v>
      </c>
      <c r="U16" s="90" t="str">
        <f t="shared" si="2"/>
        <v>IMPERMEABLIZACIÓN  DE EDIFICIO DE GOBIERNO</v>
      </c>
      <c r="V16" s="72" t="s">
        <v>154</v>
      </c>
      <c r="W16" s="73">
        <v>42958</v>
      </c>
      <c r="X16" s="73">
        <v>42966</v>
      </c>
      <c r="Y16" s="93" t="s">
        <v>264</v>
      </c>
      <c r="Z16" s="72" t="s">
        <v>154</v>
      </c>
      <c r="AA16" s="50" t="s">
        <v>13</v>
      </c>
      <c r="AB16" s="90" t="str">
        <f t="shared" si="3"/>
        <v>Otros (especificar)</v>
      </c>
      <c r="AC16" s="36">
        <f>'Tabla 126643'!A11</f>
        <v>8</v>
      </c>
      <c r="AD16" s="36" t="s">
        <v>20</v>
      </c>
      <c r="AE16" s="36" t="s">
        <v>154</v>
      </c>
      <c r="AF16" s="36" t="s">
        <v>154</v>
      </c>
      <c r="AG16" s="36" t="s">
        <v>154</v>
      </c>
      <c r="AH16" s="36" t="s">
        <v>154</v>
      </c>
      <c r="AI16" s="92" t="s">
        <v>160</v>
      </c>
      <c r="AJ16" s="93" t="s">
        <v>280</v>
      </c>
      <c r="AK16" s="93" t="s">
        <v>280</v>
      </c>
      <c r="AL16" s="93" t="s">
        <v>285</v>
      </c>
      <c r="AM16" s="93" t="s">
        <v>299</v>
      </c>
      <c r="AN16" s="78">
        <v>43008</v>
      </c>
      <c r="AO16" s="36" t="s">
        <v>155</v>
      </c>
      <c r="AP16" s="36">
        <v>2017</v>
      </c>
      <c r="AQ16" s="94" t="s">
        <v>209</v>
      </c>
      <c r="AR16" s="95" t="s">
        <v>154</v>
      </c>
      <c r="AS16" s="80"/>
    </row>
    <row r="17" spans="1:45" s="96" customFormat="1" ht="31.5" customHeight="1" x14ac:dyDescent="0.2">
      <c r="A17" s="72" t="s">
        <v>156</v>
      </c>
      <c r="B17" s="36" t="s">
        <v>0</v>
      </c>
      <c r="C17" s="36">
        <v>2017</v>
      </c>
      <c r="D17" s="36" t="s">
        <v>185</v>
      </c>
      <c r="E17" s="85" t="s">
        <v>170</v>
      </c>
      <c r="F17" s="86" t="s">
        <v>157</v>
      </c>
      <c r="G17" s="36" t="s">
        <v>154</v>
      </c>
      <c r="H17" s="90" t="s">
        <v>193</v>
      </c>
      <c r="I17" s="36" t="s">
        <v>159</v>
      </c>
      <c r="J17" s="36">
        <f>'Tabla 126645'!A12</f>
        <v>9</v>
      </c>
      <c r="K17" s="36" t="s">
        <v>154</v>
      </c>
      <c r="L17" s="36" t="s">
        <v>158</v>
      </c>
      <c r="M17" s="88" t="str">
        <f t="shared" si="0"/>
        <v>OPM-SFR/IND R33 FAISM 2017/2017-056</v>
      </c>
      <c r="N17" s="73">
        <v>42958</v>
      </c>
      <c r="O17" s="54">
        <f t="shared" si="1"/>
        <v>187473.35344827588</v>
      </c>
      <c r="P17" s="89">
        <v>217469.09</v>
      </c>
      <c r="Q17" s="36" t="s">
        <v>154</v>
      </c>
      <c r="R17" s="90" t="s">
        <v>153</v>
      </c>
      <c r="S17" s="36" t="s">
        <v>154</v>
      </c>
      <c r="T17" s="36" t="s">
        <v>7</v>
      </c>
      <c r="U17" s="90" t="str">
        <f t="shared" si="2"/>
        <v>PROYECTO EJECUTIVO DEL COLECTOR PLUVIAL EXHACIENDA</v>
      </c>
      <c r="V17" s="54">
        <v>21746.91</v>
      </c>
      <c r="W17" s="73">
        <v>42958</v>
      </c>
      <c r="X17" s="73">
        <v>42987</v>
      </c>
      <c r="Y17" s="93" t="s">
        <v>265</v>
      </c>
      <c r="Z17" s="72" t="s">
        <v>154</v>
      </c>
      <c r="AA17" s="50" t="s">
        <v>18</v>
      </c>
      <c r="AB17" s="90" t="str">
        <f t="shared" si="3"/>
        <v>Ingresos propios</v>
      </c>
      <c r="AC17" s="36">
        <f>'Tabla 126643'!A12</f>
        <v>9</v>
      </c>
      <c r="AD17" s="36" t="s">
        <v>20</v>
      </c>
      <c r="AE17" s="36" t="s">
        <v>154</v>
      </c>
      <c r="AF17" s="36" t="s">
        <v>154</v>
      </c>
      <c r="AG17" s="36" t="s">
        <v>154</v>
      </c>
      <c r="AH17" s="36" t="s">
        <v>154</v>
      </c>
      <c r="AI17" s="92" t="s">
        <v>160</v>
      </c>
      <c r="AJ17" s="93" t="s">
        <v>280</v>
      </c>
      <c r="AK17" s="93" t="s">
        <v>280</v>
      </c>
      <c r="AL17" s="93" t="s">
        <v>286</v>
      </c>
      <c r="AM17" s="93" t="s">
        <v>300</v>
      </c>
      <c r="AN17" s="78">
        <v>43008</v>
      </c>
      <c r="AO17" s="36" t="s">
        <v>155</v>
      </c>
      <c r="AP17" s="36">
        <v>2017</v>
      </c>
      <c r="AQ17" s="94" t="s">
        <v>209</v>
      </c>
      <c r="AR17" s="95" t="s">
        <v>154</v>
      </c>
      <c r="AS17" s="80"/>
    </row>
    <row r="18" spans="1:45" s="96" customFormat="1" ht="31.5" customHeight="1" x14ac:dyDescent="0.2">
      <c r="A18" s="72" t="s">
        <v>156</v>
      </c>
      <c r="B18" s="36" t="s">
        <v>0</v>
      </c>
      <c r="C18" s="36">
        <v>2017</v>
      </c>
      <c r="D18" s="36" t="s">
        <v>185</v>
      </c>
      <c r="E18" s="85" t="s">
        <v>171</v>
      </c>
      <c r="F18" s="86" t="s">
        <v>157</v>
      </c>
      <c r="G18" s="36" t="s">
        <v>154</v>
      </c>
      <c r="H18" s="100" t="s">
        <v>194</v>
      </c>
      <c r="I18" s="36" t="s">
        <v>159</v>
      </c>
      <c r="J18" s="36">
        <f>'Tabla 126645'!A13</f>
        <v>10</v>
      </c>
      <c r="K18" s="36" t="s">
        <v>154</v>
      </c>
      <c r="L18" s="36" t="s">
        <v>158</v>
      </c>
      <c r="M18" s="88" t="str">
        <f t="shared" si="0"/>
        <v>OPM-SFR/IND R33 FAISM 2017/2017-057</v>
      </c>
      <c r="N18" s="73">
        <v>42976</v>
      </c>
      <c r="O18" s="54">
        <f t="shared" si="1"/>
        <v>256563.20689655174</v>
      </c>
      <c r="P18" s="89">
        <v>297613.32</v>
      </c>
      <c r="Q18" s="36" t="s">
        <v>154</v>
      </c>
      <c r="R18" s="90" t="s">
        <v>153</v>
      </c>
      <c r="S18" s="36" t="s">
        <v>154</v>
      </c>
      <c r="T18" s="36" t="s">
        <v>7</v>
      </c>
      <c r="U18" s="90" t="str">
        <f t="shared" si="2"/>
        <v>PROYECTO EJECUTIVO DEL CANAL PLUVIAL AQUILES SERDÁN (TRAMO CALLE MICHOACÁN-LIBRAMIENTO SUR-ENTRONQUE EL MAGUEY)</v>
      </c>
      <c r="V18" s="54">
        <v>29761.33</v>
      </c>
      <c r="W18" s="73">
        <v>42976</v>
      </c>
      <c r="X18" s="73">
        <v>43020</v>
      </c>
      <c r="Y18" s="93" t="s">
        <v>266</v>
      </c>
      <c r="Z18" s="72" t="s">
        <v>154</v>
      </c>
      <c r="AA18" s="50" t="s">
        <v>18</v>
      </c>
      <c r="AB18" s="90" t="str">
        <f>AA18</f>
        <v>Ingresos propios</v>
      </c>
      <c r="AC18" s="36">
        <f>'Tabla 126643'!A13</f>
        <v>10</v>
      </c>
      <c r="AD18" s="36" t="s">
        <v>20</v>
      </c>
      <c r="AE18" s="36" t="s">
        <v>154</v>
      </c>
      <c r="AF18" s="36" t="s">
        <v>154</v>
      </c>
      <c r="AG18" s="36" t="s">
        <v>154</v>
      </c>
      <c r="AH18" s="36" t="s">
        <v>154</v>
      </c>
      <c r="AI18" s="92" t="s">
        <v>160</v>
      </c>
      <c r="AJ18" s="93" t="s">
        <v>280</v>
      </c>
      <c r="AK18" s="93" t="s">
        <v>280</v>
      </c>
      <c r="AL18" s="93" t="s">
        <v>287</v>
      </c>
      <c r="AM18" s="93" t="s">
        <v>301</v>
      </c>
      <c r="AN18" s="78">
        <v>43008</v>
      </c>
      <c r="AO18" s="36" t="s">
        <v>155</v>
      </c>
      <c r="AP18" s="36">
        <v>2017</v>
      </c>
      <c r="AQ18" s="94" t="s">
        <v>209</v>
      </c>
      <c r="AR18" s="95" t="s">
        <v>154</v>
      </c>
      <c r="AS18" s="80"/>
    </row>
    <row r="19" spans="1:45" s="96" customFormat="1" ht="31.5" customHeight="1" x14ac:dyDescent="0.2">
      <c r="A19" s="72" t="s">
        <v>156</v>
      </c>
      <c r="B19" s="36" t="s">
        <v>2</v>
      </c>
      <c r="C19" s="36">
        <v>2017</v>
      </c>
      <c r="D19" s="36" t="s">
        <v>185</v>
      </c>
      <c r="E19" s="85" t="s">
        <v>172</v>
      </c>
      <c r="F19" s="86" t="s">
        <v>157</v>
      </c>
      <c r="G19" s="36" t="s">
        <v>154</v>
      </c>
      <c r="H19" s="101" t="s">
        <v>195</v>
      </c>
      <c r="I19" s="36" t="s">
        <v>159</v>
      </c>
      <c r="J19" s="36">
        <f>'Tabla 126645'!A14</f>
        <v>11</v>
      </c>
      <c r="K19" s="36" t="s">
        <v>154</v>
      </c>
      <c r="L19" s="36" t="s">
        <v>158</v>
      </c>
      <c r="M19" s="88" t="str">
        <f t="shared" si="0"/>
        <v>OPM-SFR/CP 2017/2017-058</v>
      </c>
      <c r="N19" s="73">
        <v>42976</v>
      </c>
      <c r="O19" s="54">
        <f t="shared" si="1"/>
        <v>177631.06896551725</v>
      </c>
      <c r="P19" s="89">
        <v>206052.04</v>
      </c>
      <c r="Q19" s="36" t="s">
        <v>154</v>
      </c>
      <c r="R19" s="90" t="s">
        <v>153</v>
      </c>
      <c r="S19" s="36" t="s">
        <v>154</v>
      </c>
      <c r="T19" s="36" t="s">
        <v>7</v>
      </c>
      <c r="U19" s="90" t="str">
        <f t="shared" si="2"/>
        <v>IMPERMEABILIZACIÓN DE LA CASA DE LA CULTURA (ÁREA AFECTADA POR LLUVIAS)</v>
      </c>
      <c r="V19" s="54">
        <f>20605.2</f>
        <v>20605.2</v>
      </c>
      <c r="W19" s="73">
        <v>42979</v>
      </c>
      <c r="X19" s="73">
        <v>43007</v>
      </c>
      <c r="Y19" s="93" t="s">
        <v>267</v>
      </c>
      <c r="Z19" s="72" t="s">
        <v>154</v>
      </c>
      <c r="AA19" s="50" t="s">
        <v>18</v>
      </c>
      <c r="AB19" s="90" t="str">
        <f t="shared" si="3"/>
        <v>Ingresos propios</v>
      </c>
      <c r="AC19" s="36">
        <f>'Tabla 126643'!A14</f>
        <v>11</v>
      </c>
      <c r="AD19" s="36" t="s">
        <v>20</v>
      </c>
      <c r="AE19" s="36" t="s">
        <v>154</v>
      </c>
      <c r="AF19" s="36" t="s">
        <v>154</v>
      </c>
      <c r="AG19" s="36" t="s">
        <v>154</v>
      </c>
      <c r="AH19" s="36" t="s">
        <v>154</v>
      </c>
      <c r="AI19" s="92" t="s">
        <v>160</v>
      </c>
      <c r="AJ19" s="93" t="s">
        <v>280</v>
      </c>
      <c r="AK19" s="93" t="s">
        <v>280</v>
      </c>
      <c r="AL19" s="93" t="s">
        <v>288</v>
      </c>
      <c r="AM19" s="93" t="s">
        <v>302</v>
      </c>
      <c r="AN19" s="78">
        <v>43008</v>
      </c>
      <c r="AO19" s="36" t="s">
        <v>155</v>
      </c>
      <c r="AP19" s="36">
        <v>2017</v>
      </c>
      <c r="AQ19" s="94" t="s">
        <v>209</v>
      </c>
      <c r="AR19" s="95" t="s">
        <v>154</v>
      </c>
      <c r="AS19" s="80"/>
    </row>
    <row r="20" spans="1:45" s="96" customFormat="1" ht="21" customHeight="1" x14ac:dyDescent="0.2">
      <c r="A20" s="72" t="s">
        <v>156</v>
      </c>
      <c r="B20" s="36" t="s">
        <v>2</v>
      </c>
      <c r="C20" s="36">
        <v>2017</v>
      </c>
      <c r="D20" s="36" t="s">
        <v>185</v>
      </c>
      <c r="E20" s="85" t="s">
        <v>173</v>
      </c>
      <c r="F20" s="86" t="s">
        <v>157</v>
      </c>
      <c r="G20" s="36" t="s">
        <v>154</v>
      </c>
      <c r="H20" s="90" t="s">
        <v>196</v>
      </c>
      <c r="I20" s="36" t="s">
        <v>159</v>
      </c>
      <c r="J20" s="36">
        <f>'Tabla 126645'!A15</f>
        <v>12</v>
      </c>
      <c r="K20" s="36" t="s">
        <v>154</v>
      </c>
      <c r="L20" s="36" t="s">
        <v>158</v>
      </c>
      <c r="M20" s="88" t="str">
        <f t="shared" si="0"/>
        <v>OPM-SFR/CP 2017/2017-059</v>
      </c>
      <c r="N20" s="73">
        <v>42976</v>
      </c>
      <c r="O20" s="54">
        <f t="shared" si="1"/>
        <v>202121.45689655174</v>
      </c>
      <c r="P20" s="89">
        <v>234460.89</v>
      </c>
      <c r="Q20" s="36" t="s">
        <v>154</v>
      </c>
      <c r="R20" s="90" t="s">
        <v>153</v>
      </c>
      <c r="S20" s="36" t="s">
        <v>154</v>
      </c>
      <c r="T20" s="36" t="s">
        <v>7</v>
      </c>
      <c r="U20" s="90" t="str">
        <f t="shared" si="2"/>
        <v>CONSTRUCCIÓN DE 68 GAVETAS PARA ADULTO EN PANTEÓN EN SAN IGNACIO DE HIDALGO</v>
      </c>
      <c r="V20" s="54">
        <v>23446.080000000002</v>
      </c>
      <c r="W20" s="73">
        <v>42977</v>
      </c>
      <c r="X20" s="73">
        <v>43021</v>
      </c>
      <c r="Y20" s="93" t="s">
        <v>268</v>
      </c>
      <c r="Z20" s="72" t="s">
        <v>154</v>
      </c>
      <c r="AA20" s="50" t="s">
        <v>18</v>
      </c>
      <c r="AB20" s="90" t="str">
        <f t="shared" si="3"/>
        <v>Ingresos propios</v>
      </c>
      <c r="AC20" s="36">
        <f>'Tabla 126643'!A15</f>
        <v>12</v>
      </c>
      <c r="AD20" s="36" t="s">
        <v>20</v>
      </c>
      <c r="AE20" s="36" t="s">
        <v>154</v>
      </c>
      <c r="AF20" s="36" t="s">
        <v>154</v>
      </c>
      <c r="AG20" s="36" t="s">
        <v>154</v>
      </c>
      <c r="AH20" s="36" t="s">
        <v>154</v>
      </c>
      <c r="AI20" s="92" t="s">
        <v>160</v>
      </c>
      <c r="AJ20" s="93" t="s">
        <v>280</v>
      </c>
      <c r="AK20" s="93" t="s">
        <v>280</v>
      </c>
      <c r="AL20" s="102" t="s">
        <v>311</v>
      </c>
      <c r="AM20" s="93" t="s">
        <v>303</v>
      </c>
      <c r="AN20" s="78">
        <v>43008</v>
      </c>
      <c r="AO20" s="36" t="s">
        <v>155</v>
      </c>
      <c r="AP20" s="36">
        <v>2017</v>
      </c>
      <c r="AQ20" s="94" t="s">
        <v>209</v>
      </c>
      <c r="AR20" s="95" t="s">
        <v>154</v>
      </c>
      <c r="AS20" s="80"/>
    </row>
    <row r="21" spans="1:45" s="96" customFormat="1" ht="74.25" x14ac:dyDescent="0.2">
      <c r="A21" s="72" t="s">
        <v>156</v>
      </c>
      <c r="B21" s="36" t="s">
        <v>0</v>
      </c>
      <c r="C21" s="36">
        <v>2017</v>
      </c>
      <c r="D21" s="36" t="s">
        <v>185</v>
      </c>
      <c r="E21" s="85" t="s">
        <v>174</v>
      </c>
      <c r="F21" s="86" t="s">
        <v>157</v>
      </c>
      <c r="G21" s="36" t="s">
        <v>154</v>
      </c>
      <c r="H21" s="90" t="s">
        <v>197</v>
      </c>
      <c r="I21" s="36" t="s">
        <v>159</v>
      </c>
      <c r="J21" s="36">
        <f>'Tabla 126645'!A16</f>
        <v>13</v>
      </c>
      <c r="K21" s="36" t="s">
        <v>154</v>
      </c>
      <c r="L21" s="36" t="s">
        <v>158</v>
      </c>
      <c r="M21" s="88" t="str">
        <f t="shared" si="0"/>
        <v>OPM-SFR/CP 2017/2017-061</v>
      </c>
      <c r="N21" s="73">
        <v>42979</v>
      </c>
      <c r="O21" s="54">
        <f t="shared" si="1"/>
        <v>120958.56034482759</v>
      </c>
      <c r="P21" s="89">
        <v>140311.93</v>
      </c>
      <c r="Q21" s="36" t="s">
        <v>154</v>
      </c>
      <c r="R21" s="90" t="s">
        <v>153</v>
      </c>
      <c r="S21" s="36" t="s">
        <v>154</v>
      </c>
      <c r="T21" s="36" t="s">
        <v>7</v>
      </c>
      <c r="U21" s="90" t="str">
        <f t="shared" si="2"/>
        <v>PROYECTO EJECUTIVO DE RED DE AGUA POTABLE, RED DE DRENAJE SANITARIO Y CONTROL DE AVENIDAS Y CONDUCCIÓN PARA ADECUACIÓN DE LA VIALIDAD DE LA CALLE MARIANO TALAVERA (TRAMO DE CALLE CONCEPCIÓN A CALLE HIDALGO)</v>
      </c>
      <c r="V21" s="72" t="s">
        <v>154</v>
      </c>
      <c r="W21" s="73">
        <v>42979</v>
      </c>
      <c r="X21" s="73">
        <v>43008</v>
      </c>
      <c r="Y21" s="93" t="s">
        <v>269</v>
      </c>
      <c r="Z21" s="72" t="s">
        <v>154</v>
      </c>
      <c r="AA21" s="50" t="s">
        <v>18</v>
      </c>
      <c r="AB21" s="90" t="str">
        <f t="shared" si="3"/>
        <v>Ingresos propios</v>
      </c>
      <c r="AC21" s="36">
        <f>'Tabla 126643'!A16</f>
        <v>13</v>
      </c>
      <c r="AD21" s="36" t="s">
        <v>20</v>
      </c>
      <c r="AE21" s="36" t="s">
        <v>154</v>
      </c>
      <c r="AF21" s="36" t="s">
        <v>154</v>
      </c>
      <c r="AG21" s="36" t="s">
        <v>154</v>
      </c>
      <c r="AH21" s="36" t="s">
        <v>154</v>
      </c>
      <c r="AI21" s="92" t="s">
        <v>160</v>
      </c>
      <c r="AJ21" s="93" t="s">
        <v>280</v>
      </c>
      <c r="AK21" s="93" t="s">
        <v>280</v>
      </c>
      <c r="AL21" s="102" t="s">
        <v>312</v>
      </c>
      <c r="AM21" s="93" t="s">
        <v>304</v>
      </c>
      <c r="AN21" s="78">
        <v>43008</v>
      </c>
      <c r="AO21" s="36" t="s">
        <v>155</v>
      </c>
      <c r="AP21" s="36">
        <v>2017</v>
      </c>
      <c r="AQ21" s="94" t="s">
        <v>209</v>
      </c>
      <c r="AR21" s="95" t="s">
        <v>154</v>
      </c>
      <c r="AS21" s="80"/>
    </row>
    <row r="22" spans="1:45" s="96" customFormat="1" ht="74.25" x14ac:dyDescent="0.2">
      <c r="A22" s="72" t="s">
        <v>156</v>
      </c>
      <c r="B22" s="36" t="s">
        <v>0</v>
      </c>
      <c r="C22" s="36">
        <v>2017</v>
      </c>
      <c r="D22" s="36" t="s">
        <v>185</v>
      </c>
      <c r="E22" s="85" t="s">
        <v>175</v>
      </c>
      <c r="F22" s="86" t="s">
        <v>157</v>
      </c>
      <c r="G22" s="36" t="s">
        <v>154</v>
      </c>
      <c r="H22" s="90" t="s">
        <v>198</v>
      </c>
      <c r="I22" s="36" t="s">
        <v>159</v>
      </c>
      <c r="J22" s="36">
        <f>'Tabla 126645'!A17</f>
        <v>14</v>
      </c>
      <c r="K22" s="36" t="s">
        <v>154</v>
      </c>
      <c r="L22" s="36" t="s">
        <v>158</v>
      </c>
      <c r="M22" s="88" t="str">
        <f t="shared" si="0"/>
        <v>OPM-SFR/RAMO 33 FORTAMUN 2017/2017-062</v>
      </c>
      <c r="N22" s="73">
        <v>42979</v>
      </c>
      <c r="O22" s="54">
        <f t="shared" si="1"/>
        <v>53696.000000000007</v>
      </c>
      <c r="P22" s="89">
        <v>62287.360000000001</v>
      </c>
      <c r="Q22" s="36" t="s">
        <v>154</v>
      </c>
      <c r="R22" s="90" t="s">
        <v>153</v>
      </c>
      <c r="S22" s="36" t="s">
        <v>154</v>
      </c>
      <c r="T22" s="36" t="s">
        <v>7</v>
      </c>
      <c r="U22" s="90" t="str">
        <f t="shared" si="2"/>
        <v>ELABORACIÓN DE 32 FICHAS DE AFECTACIÓN DE VARIAS OBRAS</v>
      </c>
      <c r="V22" s="72" t="s">
        <v>154</v>
      </c>
      <c r="W22" s="73">
        <v>42979</v>
      </c>
      <c r="X22" s="73">
        <v>42992</v>
      </c>
      <c r="Y22" s="93" t="s">
        <v>270</v>
      </c>
      <c r="Z22" s="72" t="s">
        <v>154</v>
      </c>
      <c r="AA22" s="50" t="s">
        <v>18</v>
      </c>
      <c r="AB22" s="90" t="str">
        <f t="shared" si="3"/>
        <v>Ingresos propios</v>
      </c>
      <c r="AC22" s="36">
        <f>'Tabla 126643'!A17</f>
        <v>14</v>
      </c>
      <c r="AD22" s="36" t="s">
        <v>20</v>
      </c>
      <c r="AE22" s="36" t="s">
        <v>154</v>
      </c>
      <c r="AF22" s="36" t="s">
        <v>154</v>
      </c>
      <c r="AG22" s="36" t="s">
        <v>154</v>
      </c>
      <c r="AH22" s="36" t="s">
        <v>154</v>
      </c>
      <c r="AI22" s="92" t="s">
        <v>160</v>
      </c>
      <c r="AJ22" s="93" t="s">
        <v>280</v>
      </c>
      <c r="AK22" s="93" t="s">
        <v>280</v>
      </c>
      <c r="AL22" s="93" t="s">
        <v>289</v>
      </c>
      <c r="AM22" s="93" t="s">
        <v>305</v>
      </c>
      <c r="AN22" s="78">
        <v>43008</v>
      </c>
      <c r="AO22" s="36" t="s">
        <v>155</v>
      </c>
      <c r="AP22" s="36">
        <v>2017</v>
      </c>
      <c r="AQ22" s="94" t="s">
        <v>209</v>
      </c>
      <c r="AR22" s="95" t="s">
        <v>154</v>
      </c>
      <c r="AS22" s="80"/>
    </row>
    <row r="23" spans="1:45" s="96" customFormat="1" ht="74.25" x14ac:dyDescent="0.2">
      <c r="A23" s="72" t="s">
        <v>156</v>
      </c>
      <c r="B23" s="36" t="s">
        <v>0</v>
      </c>
      <c r="C23" s="36">
        <v>2017</v>
      </c>
      <c r="D23" s="36" t="s">
        <v>185</v>
      </c>
      <c r="E23" s="85" t="s">
        <v>176</v>
      </c>
      <c r="F23" s="86" t="s">
        <v>157</v>
      </c>
      <c r="G23" s="36" t="s">
        <v>154</v>
      </c>
      <c r="H23" s="90" t="s">
        <v>199</v>
      </c>
      <c r="I23" s="36" t="s">
        <v>159</v>
      </c>
      <c r="J23" s="36">
        <f>'Tabla 126645'!A18</f>
        <v>15</v>
      </c>
      <c r="K23" s="36" t="s">
        <v>154</v>
      </c>
      <c r="L23" s="36" t="s">
        <v>158</v>
      </c>
      <c r="M23" s="88" t="str">
        <f t="shared" si="0"/>
        <v>OPM-SFR/RAMO 33 FORTAMUN 2017/2017-063</v>
      </c>
      <c r="N23" s="73">
        <v>42986</v>
      </c>
      <c r="O23" s="54">
        <f t="shared" si="1"/>
        <v>85794.224137931044</v>
      </c>
      <c r="P23" s="89">
        <v>99521.3</v>
      </c>
      <c r="Q23" s="36" t="s">
        <v>154</v>
      </c>
      <c r="R23" s="90" t="s">
        <v>153</v>
      </c>
      <c r="S23" s="36" t="s">
        <v>154</v>
      </c>
      <c r="T23" s="36" t="s">
        <v>7</v>
      </c>
      <c r="U23" s="90" t="str">
        <f>H23</f>
        <v>PROYECTO DE COLECTOR PLUVIAL SAN MIGUEL</v>
      </c>
      <c r="V23" s="72" t="s">
        <v>154</v>
      </c>
      <c r="W23" s="73">
        <v>42986</v>
      </c>
      <c r="X23" s="73">
        <v>43008</v>
      </c>
      <c r="Y23" s="93" t="s">
        <v>271</v>
      </c>
      <c r="Z23" s="72" t="s">
        <v>154</v>
      </c>
      <c r="AA23" s="50" t="s">
        <v>18</v>
      </c>
      <c r="AB23" s="90" t="str">
        <f t="shared" si="3"/>
        <v>Ingresos propios</v>
      </c>
      <c r="AC23" s="36">
        <f>'Tabla 126643'!A18</f>
        <v>15</v>
      </c>
      <c r="AD23" s="36" t="s">
        <v>20</v>
      </c>
      <c r="AE23" s="36" t="s">
        <v>154</v>
      </c>
      <c r="AF23" s="36" t="s">
        <v>154</v>
      </c>
      <c r="AG23" s="36" t="s">
        <v>154</v>
      </c>
      <c r="AH23" s="36" t="s">
        <v>154</v>
      </c>
      <c r="AI23" s="92" t="s">
        <v>160</v>
      </c>
      <c r="AJ23" s="93" t="s">
        <v>280</v>
      </c>
      <c r="AK23" s="93" t="s">
        <v>280</v>
      </c>
      <c r="AL23" s="93" t="s">
        <v>290</v>
      </c>
      <c r="AM23" s="93" t="s">
        <v>306</v>
      </c>
      <c r="AN23" s="78">
        <v>43008</v>
      </c>
      <c r="AO23" s="36" t="s">
        <v>155</v>
      </c>
      <c r="AP23" s="36">
        <v>2017</v>
      </c>
      <c r="AQ23" s="94" t="s">
        <v>209</v>
      </c>
      <c r="AR23" s="95" t="s">
        <v>154</v>
      </c>
      <c r="AS23" s="80"/>
    </row>
    <row r="24" spans="1:45" s="96" customFormat="1" ht="74.25" x14ac:dyDescent="0.2">
      <c r="A24" s="72" t="s">
        <v>156</v>
      </c>
      <c r="B24" s="36" t="s">
        <v>0</v>
      </c>
      <c r="C24" s="36">
        <v>2017</v>
      </c>
      <c r="D24" s="36" t="s">
        <v>185</v>
      </c>
      <c r="E24" s="85" t="s">
        <v>177</v>
      </c>
      <c r="F24" s="86" t="s">
        <v>157</v>
      </c>
      <c r="G24" s="36" t="s">
        <v>154</v>
      </c>
      <c r="H24" s="90" t="s">
        <v>200</v>
      </c>
      <c r="I24" s="36" t="s">
        <v>159</v>
      </c>
      <c r="J24" s="36">
        <f>'Tabla 126645'!A19</f>
        <v>16</v>
      </c>
      <c r="K24" s="36" t="s">
        <v>154</v>
      </c>
      <c r="L24" s="36" t="s">
        <v>158</v>
      </c>
      <c r="M24" s="88" t="str">
        <f t="shared" si="0"/>
        <v>OPM-SFR/RAMO 33 FORTAMUN 2017/2017-064</v>
      </c>
      <c r="N24" s="73">
        <v>42986</v>
      </c>
      <c r="O24" s="54">
        <f t="shared" si="1"/>
        <v>108639.33620689657</v>
      </c>
      <c r="P24" s="89">
        <v>126021.63</v>
      </c>
      <c r="Q24" s="36" t="s">
        <v>154</v>
      </c>
      <c r="R24" s="90" t="s">
        <v>153</v>
      </c>
      <c r="S24" s="36" t="s">
        <v>154</v>
      </c>
      <c r="T24" s="36" t="s">
        <v>7</v>
      </c>
      <c r="U24" s="90" t="str">
        <f t="shared" si="2"/>
        <v>PROYECTO DE RECTIFICACIÓN DE CAPTACIONES DEL COLECTOR PLUVIAL JUVENTINO ROSAS</v>
      </c>
      <c r="V24" s="72" t="s">
        <v>154</v>
      </c>
      <c r="W24" s="73">
        <v>42986</v>
      </c>
      <c r="X24" s="73">
        <v>43008</v>
      </c>
      <c r="Y24" s="93" t="s">
        <v>272</v>
      </c>
      <c r="Z24" s="72" t="s">
        <v>154</v>
      </c>
      <c r="AA24" s="55" t="s">
        <v>18</v>
      </c>
      <c r="AB24" s="90" t="str">
        <f t="shared" si="3"/>
        <v>Ingresos propios</v>
      </c>
      <c r="AC24" s="36">
        <f>'Tabla 126643'!A19</f>
        <v>16</v>
      </c>
      <c r="AD24" s="36" t="s">
        <v>20</v>
      </c>
      <c r="AE24" s="36" t="s">
        <v>154</v>
      </c>
      <c r="AF24" s="36" t="s">
        <v>154</v>
      </c>
      <c r="AG24" s="36" t="s">
        <v>154</v>
      </c>
      <c r="AH24" s="36" t="s">
        <v>154</v>
      </c>
      <c r="AI24" s="92" t="s">
        <v>160</v>
      </c>
      <c r="AJ24" s="93" t="s">
        <v>280</v>
      </c>
      <c r="AK24" s="93" t="s">
        <v>280</v>
      </c>
      <c r="AL24" s="93" t="s">
        <v>291</v>
      </c>
      <c r="AM24" s="93" t="s">
        <v>307</v>
      </c>
      <c r="AN24" s="78">
        <v>43008</v>
      </c>
      <c r="AO24" s="36" t="s">
        <v>155</v>
      </c>
      <c r="AP24" s="36">
        <v>2017</v>
      </c>
      <c r="AQ24" s="94" t="s">
        <v>209</v>
      </c>
      <c r="AR24" s="95" t="s">
        <v>154</v>
      </c>
      <c r="AS24" s="80"/>
    </row>
    <row r="25" spans="1:45" s="96" customFormat="1" ht="74.25" x14ac:dyDescent="0.2">
      <c r="A25" s="72" t="s">
        <v>156</v>
      </c>
      <c r="B25" s="36" t="s">
        <v>0</v>
      </c>
      <c r="C25" s="36">
        <v>2017</v>
      </c>
      <c r="D25" s="36" t="s">
        <v>185</v>
      </c>
      <c r="E25" s="85" t="s">
        <v>178</v>
      </c>
      <c r="F25" s="86" t="s">
        <v>157</v>
      </c>
      <c r="G25" s="36" t="s">
        <v>154</v>
      </c>
      <c r="H25" s="90" t="s">
        <v>201</v>
      </c>
      <c r="I25" s="36" t="s">
        <v>159</v>
      </c>
      <c r="J25" s="36">
        <f>'Tabla 126645'!A20</f>
        <v>17</v>
      </c>
      <c r="K25" s="36" t="s">
        <v>154</v>
      </c>
      <c r="L25" s="36" t="s">
        <v>158</v>
      </c>
      <c r="M25" s="88" t="str">
        <f t="shared" si="0"/>
        <v>OPM-SFR/RAMO 33 FORTAMUN 2017/2017-065</v>
      </c>
      <c r="N25" s="73">
        <v>42986</v>
      </c>
      <c r="O25" s="54">
        <f t="shared" si="1"/>
        <v>55000.000000000007</v>
      </c>
      <c r="P25" s="89">
        <v>63800</v>
      </c>
      <c r="Q25" s="36" t="s">
        <v>154</v>
      </c>
      <c r="R25" s="90" t="s">
        <v>153</v>
      </c>
      <c r="S25" s="36" t="s">
        <v>154</v>
      </c>
      <c r="T25" s="36" t="s">
        <v>7</v>
      </c>
      <c r="U25" s="103" t="str">
        <f>H25</f>
        <v>PROYECTO DE OBRA CIVIL ESTRUCTURAL Y ELÉCTRICO PARA RECIBIR TANQUE TERAPEUTICO PARA EL DIF MUNICIPAL</v>
      </c>
      <c r="V25" s="72" t="s">
        <v>154</v>
      </c>
      <c r="W25" s="73">
        <v>42986</v>
      </c>
      <c r="X25" s="73">
        <v>43008</v>
      </c>
      <c r="Y25" s="93" t="s">
        <v>273</v>
      </c>
      <c r="Z25" s="72" t="s">
        <v>154</v>
      </c>
      <c r="AA25" s="50" t="s">
        <v>18</v>
      </c>
      <c r="AB25" s="90" t="str">
        <f t="shared" si="3"/>
        <v>Ingresos propios</v>
      </c>
      <c r="AC25" s="36">
        <f>'Tabla 126643'!A20</f>
        <v>17</v>
      </c>
      <c r="AD25" s="36" t="s">
        <v>20</v>
      </c>
      <c r="AE25" s="36" t="s">
        <v>154</v>
      </c>
      <c r="AF25" s="36" t="s">
        <v>154</v>
      </c>
      <c r="AG25" s="36" t="s">
        <v>154</v>
      </c>
      <c r="AH25" s="36" t="s">
        <v>154</v>
      </c>
      <c r="AI25" s="92" t="s">
        <v>160</v>
      </c>
      <c r="AJ25" s="93" t="s">
        <v>280</v>
      </c>
      <c r="AK25" s="93" t="s">
        <v>280</v>
      </c>
      <c r="AL25" s="93" t="s">
        <v>292</v>
      </c>
      <c r="AM25" s="93" t="s">
        <v>308</v>
      </c>
      <c r="AN25" s="78">
        <v>43008</v>
      </c>
      <c r="AO25" s="36" t="s">
        <v>155</v>
      </c>
      <c r="AP25" s="36">
        <v>2017</v>
      </c>
      <c r="AQ25" s="94" t="s">
        <v>209</v>
      </c>
      <c r="AR25" s="95" t="s">
        <v>154</v>
      </c>
      <c r="AS25" s="80"/>
    </row>
    <row r="26" spans="1:45" s="75" customFormat="1" ht="74.25" x14ac:dyDescent="0.2">
      <c r="A26" s="72" t="s">
        <v>156</v>
      </c>
      <c r="B26" s="36" t="s">
        <v>0</v>
      </c>
      <c r="C26" s="36">
        <v>2017</v>
      </c>
      <c r="D26" s="36" t="s">
        <v>185</v>
      </c>
      <c r="E26" s="85" t="s">
        <v>179</v>
      </c>
      <c r="F26" s="86" t="s">
        <v>157</v>
      </c>
      <c r="G26" s="36" t="s">
        <v>154</v>
      </c>
      <c r="H26" s="90" t="s">
        <v>202</v>
      </c>
      <c r="I26" s="36" t="s">
        <v>159</v>
      </c>
      <c r="J26" s="36">
        <f>'Tabla 126645'!A21</f>
        <v>18</v>
      </c>
      <c r="K26" s="36" t="s">
        <v>154</v>
      </c>
      <c r="L26" s="36" t="s">
        <v>158</v>
      </c>
      <c r="M26" s="88" t="str">
        <f t="shared" si="0"/>
        <v>OPM-SFR/RAMO 33 FORTAMUN 2017/2017-066</v>
      </c>
      <c r="N26" s="73">
        <v>42986</v>
      </c>
      <c r="O26" s="54">
        <f t="shared" si="1"/>
        <v>83620.68965517242</v>
      </c>
      <c r="P26" s="89">
        <v>97000</v>
      </c>
      <c r="Q26" s="36" t="s">
        <v>154</v>
      </c>
      <c r="R26" s="90" t="s">
        <v>153</v>
      </c>
      <c r="S26" s="36" t="s">
        <v>154</v>
      </c>
      <c r="T26" s="36" t="s">
        <v>7</v>
      </c>
      <c r="U26" s="103" t="str">
        <f t="shared" ref="U26:U31" si="4">H26</f>
        <v>PROYECTO DE ADECUACIÓN DE ALCANTARILLA SOBRE BLVD. JUVENTINO ROSAS EN EL CRUCE DE ARROYO TRES MARÍAS</v>
      </c>
      <c r="V26" s="72" t="s">
        <v>154</v>
      </c>
      <c r="W26" s="73">
        <v>42986</v>
      </c>
      <c r="X26" s="73">
        <v>43008</v>
      </c>
      <c r="Y26" s="93" t="s">
        <v>274</v>
      </c>
      <c r="Z26" s="72" t="s">
        <v>154</v>
      </c>
      <c r="AA26" s="50" t="s">
        <v>18</v>
      </c>
      <c r="AB26" s="90" t="str">
        <f t="shared" si="3"/>
        <v>Ingresos propios</v>
      </c>
      <c r="AC26" s="104">
        <f>'Tabla 126643'!A21</f>
        <v>18</v>
      </c>
      <c r="AD26" s="36" t="s">
        <v>20</v>
      </c>
      <c r="AE26" s="36" t="s">
        <v>154</v>
      </c>
      <c r="AF26" s="36" t="s">
        <v>154</v>
      </c>
      <c r="AG26" s="36" t="s">
        <v>154</v>
      </c>
      <c r="AH26" s="36" t="s">
        <v>154</v>
      </c>
      <c r="AI26" s="92" t="s">
        <v>160</v>
      </c>
      <c r="AJ26" s="93" t="s">
        <v>280</v>
      </c>
      <c r="AK26" s="93" t="s">
        <v>280</v>
      </c>
      <c r="AL26" s="93" t="s">
        <v>293</v>
      </c>
      <c r="AM26" s="93" t="s">
        <v>309</v>
      </c>
      <c r="AN26" s="78">
        <v>43008</v>
      </c>
      <c r="AO26" s="36" t="s">
        <v>155</v>
      </c>
      <c r="AP26" s="36">
        <v>2017</v>
      </c>
      <c r="AQ26" s="94" t="s">
        <v>209</v>
      </c>
      <c r="AR26" s="95" t="s">
        <v>154</v>
      </c>
      <c r="AS26" s="80"/>
    </row>
    <row r="27" spans="1:45" s="75" customFormat="1" ht="74.25" x14ac:dyDescent="0.2">
      <c r="A27" s="72" t="s">
        <v>156</v>
      </c>
      <c r="B27" s="36" t="s">
        <v>2</v>
      </c>
      <c r="C27" s="36">
        <v>2017</v>
      </c>
      <c r="D27" s="36" t="s">
        <v>185</v>
      </c>
      <c r="E27" s="85" t="s">
        <v>180</v>
      </c>
      <c r="F27" s="86" t="s">
        <v>157</v>
      </c>
      <c r="G27" s="36" t="s">
        <v>154</v>
      </c>
      <c r="H27" s="90" t="s">
        <v>203</v>
      </c>
      <c r="I27" s="36" t="s">
        <v>159</v>
      </c>
      <c r="J27" s="36">
        <f>'Tabla 126645'!A22</f>
        <v>19</v>
      </c>
      <c r="K27" s="36" t="s">
        <v>154</v>
      </c>
      <c r="L27" s="36" t="s">
        <v>158</v>
      </c>
      <c r="M27" s="88" t="str">
        <f t="shared" si="0"/>
        <v>OPM-SFR/REMANENTES R33 FAISM /2017-067</v>
      </c>
      <c r="N27" s="73">
        <v>42991</v>
      </c>
      <c r="O27" s="54">
        <f t="shared" si="1"/>
        <v>300306.00000000006</v>
      </c>
      <c r="P27" s="89">
        <v>348354.96</v>
      </c>
      <c r="Q27" s="36" t="s">
        <v>154</v>
      </c>
      <c r="R27" s="90" t="s">
        <v>153</v>
      </c>
      <c r="S27" s="36" t="s">
        <v>154</v>
      </c>
      <c r="T27" s="36" t="s">
        <v>7</v>
      </c>
      <c r="U27" s="103" t="str">
        <f t="shared" si="4"/>
        <v>AMPLIACIÓN DE RED ELÉCTRICA EN LA COL. JUAN PABLO II CAB. MPAL.</v>
      </c>
      <c r="V27" s="105">
        <f>174177.48+ 34835.5</f>
        <v>209012.98</v>
      </c>
      <c r="W27" s="73">
        <v>43003</v>
      </c>
      <c r="X27" s="73">
        <v>43062</v>
      </c>
      <c r="Y27" s="93" t="s">
        <v>275</v>
      </c>
      <c r="Z27" s="72" t="s">
        <v>154</v>
      </c>
      <c r="AA27" s="50" t="s">
        <v>18</v>
      </c>
      <c r="AB27" s="90" t="str">
        <f t="shared" si="3"/>
        <v>Ingresos propios</v>
      </c>
      <c r="AC27" s="104">
        <f>'Tabla 126643'!A22</f>
        <v>19</v>
      </c>
      <c r="AD27" s="36" t="s">
        <v>20</v>
      </c>
      <c r="AE27" s="36" t="s">
        <v>154</v>
      </c>
      <c r="AF27" s="36" t="s">
        <v>154</v>
      </c>
      <c r="AG27" s="36" t="s">
        <v>154</v>
      </c>
      <c r="AH27" s="36" t="s">
        <v>154</v>
      </c>
      <c r="AI27" s="92" t="s">
        <v>160</v>
      </c>
      <c r="AJ27" s="93" t="s">
        <v>280</v>
      </c>
      <c r="AK27" s="93" t="s">
        <v>280</v>
      </c>
      <c r="AL27" s="72" t="s">
        <v>159</v>
      </c>
      <c r="AM27" s="72" t="s">
        <v>159</v>
      </c>
      <c r="AN27" s="78">
        <v>43008</v>
      </c>
      <c r="AO27" s="36" t="s">
        <v>155</v>
      </c>
      <c r="AP27" s="36">
        <v>2017</v>
      </c>
      <c r="AQ27" s="94" t="s">
        <v>209</v>
      </c>
      <c r="AR27" s="95" t="s">
        <v>154</v>
      </c>
      <c r="AS27" s="80"/>
    </row>
    <row r="28" spans="1:45" s="75" customFormat="1" ht="74.25" x14ac:dyDescent="0.2">
      <c r="A28" s="72" t="s">
        <v>156</v>
      </c>
      <c r="B28" s="36" t="s">
        <v>2</v>
      </c>
      <c r="C28" s="36">
        <v>2017</v>
      </c>
      <c r="D28" s="36" t="s">
        <v>185</v>
      </c>
      <c r="E28" s="85" t="s">
        <v>181</v>
      </c>
      <c r="F28" s="86" t="s">
        <v>157</v>
      </c>
      <c r="G28" s="36" t="s">
        <v>154</v>
      </c>
      <c r="H28" s="90" t="s">
        <v>204</v>
      </c>
      <c r="I28" s="36" t="s">
        <v>159</v>
      </c>
      <c r="J28" s="36">
        <f>'Tabla 126645'!A23</f>
        <v>20</v>
      </c>
      <c r="K28" s="36" t="s">
        <v>154</v>
      </c>
      <c r="L28" s="36" t="s">
        <v>158</v>
      </c>
      <c r="M28" s="88" t="str">
        <f t="shared" si="0"/>
        <v>OPM-SFR/REMANENTES R33 FAISM /2017-068</v>
      </c>
      <c r="N28" s="73">
        <v>42991</v>
      </c>
      <c r="O28" s="54">
        <f t="shared" si="1"/>
        <v>493760</v>
      </c>
      <c r="P28" s="89">
        <v>572761.59999999998</v>
      </c>
      <c r="Q28" s="36" t="s">
        <v>154</v>
      </c>
      <c r="R28" s="90" t="s">
        <v>153</v>
      </c>
      <c r="S28" s="36" t="s">
        <v>154</v>
      </c>
      <c r="T28" s="36" t="s">
        <v>7</v>
      </c>
      <c r="U28" s="103" t="str">
        <f t="shared" si="4"/>
        <v>ALUMBRADO PÚBLICO EN BLVD. GUADALUPE VICTORIA 3A Y 4A ETAPAS</v>
      </c>
      <c r="V28" s="105">
        <f>286380.8+57276.16</f>
        <v>343656.95999999996</v>
      </c>
      <c r="W28" s="73">
        <v>43003</v>
      </c>
      <c r="X28" s="73">
        <v>43062</v>
      </c>
      <c r="Y28" s="93" t="s">
        <v>276</v>
      </c>
      <c r="Z28" s="72" t="s">
        <v>154</v>
      </c>
      <c r="AA28" s="50" t="s">
        <v>18</v>
      </c>
      <c r="AB28" s="90" t="str">
        <f t="shared" si="3"/>
        <v>Ingresos propios</v>
      </c>
      <c r="AC28" s="104">
        <f>'Tabla 126643'!A23</f>
        <v>20</v>
      </c>
      <c r="AD28" s="36" t="s">
        <v>20</v>
      </c>
      <c r="AE28" s="36" t="s">
        <v>154</v>
      </c>
      <c r="AF28" s="36" t="s">
        <v>154</v>
      </c>
      <c r="AG28" s="36" t="s">
        <v>154</v>
      </c>
      <c r="AH28" s="36" t="s">
        <v>154</v>
      </c>
      <c r="AI28" s="92" t="s">
        <v>160</v>
      </c>
      <c r="AJ28" s="93" t="s">
        <v>280</v>
      </c>
      <c r="AK28" s="93" t="s">
        <v>280</v>
      </c>
      <c r="AL28" s="72" t="s">
        <v>159</v>
      </c>
      <c r="AM28" s="72" t="s">
        <v>159</v>
      </c>
      <c r="AN28" s="78">
        <v>43008</v>
      </c>
      <c r="AO28" s="36" t="s">
        <v>155</v>
      </c>
      <c r="AP28" s="36">
        <v>2017</v>
      </c>
      <c r="AQ28" s="94" t="s">
        <v>209</v>
      </c>
      <c r="AR28" s="95" t="s">
        <v>154</v>
      </c>
      <c r="AS28" s="80"/>
    </row>
    <row r="29" spans="1:45" s="75" customFormat="1" ht="74.25" x14ac:dyDescent="0.2">
      <c r="A29" s="72" t="s">
        <v>156</v>
      </c>
      <c r="B29" s="36" t="s">
        <v>2</v>
      </c>
      <c r="C29" s="36">
        <v>2017</v>
      </c>
      <c r="D29" s="36" t="s">
        <v>185</v>
      </c>
      <c r="E29" s="85" t="s">
        <v>182</v>
      </c>
      <c r="F29" s="86" t="s">
        <v>157</v>
      </c>
      <c r="G29" s="36" t="s">
        <v>154</v>
      </c>
      <c r="H29" s="90" t="s">
        <v>205</v>
      </c>
      <c r="I29" s="36" t="s">
        <v>159</v>
      </c>
      <c r="J29" s="36">
        <f>'Tabla 126645'!A24</f>
        <v>21</v>
      </c>
      <c r="K29" s="36" t="s">
        <v>154</v>
      </c>
      <c r="L29" s="36" t="s">
        <v>158</v>
      </c>
      <c r="M29" s="88" t="str">
        <f t="shared" si="0"/>
        <v>OPM-SFR/RAMO 33 FORTAMUN 2017/2017-069</v>
      </c>
      <c r="N29" s="73">
        <v>42996</v>
      </c>
      <c r="O29" s="54">
        <f t="shared" si="1"/>
        <v>1107671.9137931035</v>
      </c>
      <c r="P29" s="89">
        <v>1284899.42</v>
      </c>
      <c r="Q29" s="36" t="s">
        <v>154</v>
      </c>
      <c r="R29" s="90" t="s">
        <v>153</v>
      </c>
      <c r="S29" s="36" t="s">
        <v>154</v>
      </c>
      <c r="T29" s="36" t="s">
        <v>7</v>
      </c>
      <c r="U29" s="103" t="str">
        <f t="shared" si="4"/>
        <v>CONSTRUCCIÓN DE DRENAJE PLUVIAL EN EL BLVD. JERÓNIMO JOSEPH</v>
      </c>
      <c r="V29" s="105">
        <v>128489.94</v>
      </c>
      <c r="W29" s="73">
        <v>43003</v>
      </c>
      <c r="X29" s="73">
        <v>43032</v>
      </c>
      <c r="Y29" s="93" t="s">
        <v>277</v>
      </c>
      <c r="Z29" s="72" t="s">
        <v>154</v>
      </c>
      <c r="AA29" s="50" t="s">
        <v>18</v>
      </c>
      <c r="AB29" s="90" t="str">
        <f t="shared" si="3"/>
        <v>Ingresos propios</v>
      </c>
      <c r="AC29" s="104">
        <f>'Tabla 126643'!A24</f>
        <v>21</v>
      </c>
      <c r="AD29" s="36" t="s">
        <v>20</v>
      </c>
      <c r="AE29" s="36" t="s">
        <v>154</v>
      </c>
      <c r="AF29" s="36" t="s">
        <v>154</v>
      </c>
      <c r="AG29" s="36" t="s">
        <v>154</v>
      </c>
      <c r="AH29" s="36" t="s">
        <v>154</v>
      </c>
      <c r="AI29" s="92" t="s">
        <v>160</v>
      </c>
      <c r="AJ29" s="93" t="s">
        <v>280</v>
      </c>
      <c r="AK29" s="93" t="s">
        <v>280</v>
      </c>
      <c r="AL29" s="72" t="s">
        <v>159</v>
      </c>
      <c r="AM29" s="72" t="s">
        <v>159</v>
      </c>
      <c r="AN29" s="78">
        <v>43008</v>
      </c>
      <c r="AO29" s="36" t="s">
        <v>155</v>
      </c>
      <c r="AP29" s="36">
        <v>2017</v>
      </c>
      <c r="AQ29" s="94" t="s">
        <v>209</v>
      </c>
      <c r="AR29" s="95" t="s">
        <v>154</v>
      </c>
      <c r="AS29" s="80"/>
    </row>
    <row r="30" spans="1:45" s="75" customFormat="1" ht="74.25" x14ac:dyDescent="0.2">
      <c r="A30" s="72" t="s">
        <v>156</v>
      </c>
      <c r="B30" s="36" t="s">
        <v>2</v>
      </c>
      <c r="C30" s="36">
        <v>2017</v>
      </c>
      <c r="D30" s="36" t="s">
        <v>185</v>
      </c>
      <c r="E30" s="85" t="s">
        <v>183</v>
      </c>
      <c r="F30" s="86" t="s">
        <v>157</v>
      </c>
      <c r="G30" s="36" t="s">
        <v>154</v>
      </c>
      <c r="H30" s="90" t="s">
        <v>206</v>
      </c>
      <c r="I30" s="36" t="s">
        <v>159</v>
      </c>
      <c r="J30" s="36">
        <f>'Tabla 126645'!A25</f>
        <v>22</v>
      </c>
      <c r="K30" s="36" t="s">
        <v>154</v>
      </c>
      <c r="L30" s="36" t="s">
        <v>158</v>
      </c>
      <c r="M30" s="88" t="str">
        <f t="shared" si="0"/>
        <v>OPM-SFR/CUENTA PÚBLICA 2017/2017-070</v>
      </c>
      <c r="N30" s="73">
        <v>42996</v>
      </c>
      <c r="O30" s="54">
        <f t="shared" si="1"/>
        <v>21551.724137931036</v>
      </c>
      <c r="P30" s="89">
        <v>25000</v>
      </c>
      <c r="Q30" s="36" t="s">
        <v>154</v>
      </c>
      <c r="R30" s="90" t="s">
        <v>153</v>
      </c>
      <c r="S30" s="36" t="s">
        <v>154</v>
      </c>
      <c r="T30" s="36" t="s">
        <v>7</v>
      </c>
      <c r="U30" s="103" t="str">
        <f t="shared" si="4"/>
        <v>SUMINISTRO Y COLOCACIÓN DE MALLA CICLÓNICA EN LA FOSA DEL CDI UBICADA EN LA COMUNIDAD DE EL MAGUEY</v>
      </c>
      <c r="V30" s="72" t="s">
        <v>154</v>
      </c>
      <c r="W30" s="73">
        <v>43003</v>
      </c>
      <c r="X30" s="73">
        <v>43017</v>
      </c>
      <c r="Y30" s="93" t="s">
        <v>278</v>
      </c>
      <c r="Z30" s="72" t="s">
        <v>154</v>
      </c>
      <c r="AA30" s="50" t="s">
        <v>18</v>
      </c>
      <c r="AB30" s="90" t="str">
        <f t="shared" si="3"/>
        <v>Ingresos propios</v>
      </c>
      <c r="AC30" s="104">
        <f>'Tabla 126643'!A25</f>
        <v>22</v>
      </c>
      <c r="AD30" s="36" t="s">
        <v>20</v>
      </c>
      <c r="AE30" s="36" t="s">
        <v>154</v>
      </c>
      <c r="AF30" s="36" t="s">
        <v>154</v>
      </c>
      <c r="AG30" s="36" t="s">
        <v>154</v>
      </c>
      <c r="AH30" s="36" t="s">
        <v>154</v>
      </c>
      <c r="AI30" s="92" t="s">
        <v>160</v>
      </c>
      <c r="AJ30" s="93" t="s">
        <v>280</v>
      </c>
      <c r="AK30" s="93" t="s">
        <v>280</v>
      </c>
      <c r="AL30" s="93" t="s">
        <v>294</v>
      </c>
      <c r="AM30" s="93" t="s">
        <v>310</v>
      </c>
      <c r="AN30" s="78">
        <v>43008</v>
      </c>
      <c r="AO30" s="36" t="s">
        <v>155</v>
      </c>
      <c r="AP30" s="36">
        <v>2017</v>
      </c>
      <c r="AQ30" s="94" t="s">
        <v>209</v>
      </c>
      <c r="AR30" s="95" t="s">
        <v>154</v>
      </c>
      <c r="AS30" s="80"/>
    </row>
    <row r="31" spans="1:45" s="75" customFormat="1" ht="74.25" x14ac:dyDescent="0.2">
      <c r="A31" s="72" t="s">
        <v>156</v>
      </c>
      <c r="B31" s="36" t="s">
        <v>2</v>
      </c>
      <c r="C31" s="36">
        <v>2017</v>
      </c>
      <c r="D31" s="36" t="s">
        <v>185</v>
      </c>
      <c r="E31" s="85" t="s">
        <v>184</v>
      </c>
      <c r="F31" s="86" t="s">
        <v>157</v>
      </c>
      <c r="G31" s="36" t="s">
        <v>154</v>
      </c>
      <c r="H31" s="90" t="s">
        <v>207</v>
      </c>
      <c r="I31" s="36" t="s">
        <v>159</v>
      </c>
      <c r="J31" s="36">
        <f>'Tabla 126645'!A26</f>
        <v>23</v>
      </c>
      <c r="K31" s="36" t="s">
        <v>154</v>
      </c>
      <c r="L31" s="36" t="s">
        <v>158</v>
      </c>
      <c r="M31" s="88" t="str">
        <f t="shared" si="0"/>
        <v>OPM-SFR/CUENTA PÚBLICA 2017/2017-071</v>
      </c>
      <c r="N31" s="73">
        <v>42996</v>
      </c>
      <c r="O31" s="54">
        <f t="shared" si="1"/>
        <v>150960.3448275862</v>
      </c>
      <c r="P31" s="89">
        <v>175114</v>
      </c>
      <c r="Q31" s="36" t="s">
        <v>154</v>
      </c>
      <c r="R31" s="90" t="s">
        <v>153</v>
      </c>
      <c r="S31" s="36" t="s">
        <v>154</v>
      </c>
      <c r="T31" s="36" t="s">
        <v>7</v>
      </c>
      <c r="U31" s="103" t="str">
        <f t="shared" si="4"/>
        <v>ENMALLADO DE PENSIÓN MUNICIPAL</v>
      </c>
      <c r="V31" s="105" t="s">
        <v>154</v>
      </c>
      <c r="W31" s="73">
        <v>43003</v>
      </c>
      <c r="X31" s="73">
        <v>43023</v>
      </c>
      <c r="Y31" s="93" t="s">
        <v>279</v>
      </c>
      <c r="Z31" s="72" t="s">
        <v>154</v>
      </c>
      <c r="AA31" s="50" t="s">
        <v>18</v>
      </c>
      <c r="AB31" s="90" t="str">
        <f t="shared" si="3"/>
        <v>Ingresos propios</v>
      </c>
      <c r="AC31" s="104">
        <f>'Tabla 126643'!A26</f>
        <v>23</v>
      </c>
      <c r="AD31" s="36" t="s">
        <v>20</v>
      </c>
      <c r="AE31" s="36" t="s">
        <v>154</v>
      </c>
      <c r="AF31" s="36" t="s">
        <v>154</v>
      </c>
      <c r="AG31" s="36" t="s">
        <v>154</v>
      </c>
      <c r="AH31" s="36" t="s">
        <v>154</v>
      </c>
      <c r="AI31" s="92" t="s">
        <v>160</v>
      </c>
      <c r="AJ31" s="93" t="s">
        <v>280</v>
      </c>
      <c r="AK31" s="93" t="s">
        <v>280</v>
      </c>
      <c r="AL31" s="72" t="s">
        <v>159</v>
      </c>
      <c r="AM31" s="72" t="s">
        <v>159</v>
      </c>
      <c r="AN31" s="78">
        <v>43008</v>
      </c>
      <c r="AO31" s="36" t="s">
        <v>155</v>
      </c>
      <c r="AP31" s="36">
        <v>2017</v>
      </c>
      <c r="AQ31" s="94" t="s">
        <v>209</v>
      </c>
      <c r="AR31" s="95" t="s">
        <v>154</v>
      </c>
      <c r="AS31" s="80"/>
    </row>
    <row r="32" spans="1:45" s="75" customFormat="1" x14ac:dyDescent="0.2">
      <c r="E32" s="106"/>
      <c r="M32" s="107">
        <f t="shared" si="0"/>
        <v>0</v>
      </c>
      <c r="O32" s="108"/>
      <c r="P32" s="109"/>
      <c r="U32" s="110"/>
      <c r="V32" s="108"/>
    </row>
    <row r="33" spans="5:40" s="75" customFormat="1" x14ac:dyDescent="0.2">
      <c r="E33" s="106"/>
      <c r="O33" s="108"/>
      <c r="P33" s="111"/>
      <c r="U33" s="110"/>
      <c r="V33" s="108"/>
    </row>
    <row r="34" spans="5:40" x14ac:dyDescent="0.2">
      <c r="P34" s="52"/>
    </row>
    <row r="35" spans="5:40" x14ac:dyDescent="0.2">
      <c r="P35" s="52"/>
    </row>
    <row r="36" spans="5:40" x14ac:dyDescent="0.2">
      <c r="P36" s="52"/>
    </row>
    <row r="37" spans="5:40" x14ac:dyDescent="0.2">
      <c r="P37" s="52"/>
    </row>
    <row r="38" spans="5:40" x14ac:dyDescent="0.2">
      <c r="P38" s="52"/>
    </row>
    <row r="39" spans="5:40" x14ac:dyDescent="0.2">
      <c r="P39" s="52"/>
    </row>
    <row r="40" spans="5:40" x14ac:dyDescent="0.2">
      <c r="P40" s="52"/>
    </row>
    <row r="41" spans="5:40" x14ac:dyDescent="0.2">
      <c r="P41" s="52"/>
      <c r="AK41" s="70"/>
      <c r="AL41" s="70"/>
      <c r="AM41" s="70"/>
      <c r="AN41" s="70"/>
    </row>
    <row r="42" spans="5:40" x14ac:dyDescent="0.2">
      <c r="P42" s="52"/>
      <c r="AK42" s="70"/>
      <c r="AL42" s="64"/>
      <c r="AM42" s="76"/>
      <c r="AN42" s="70"/>
    </row>
    <row r="43" spans="5:40" x14ac:dyDescent="0.2">
      <c r="P43" s="52"/>
      <c r="AK43" s="70"/>
      <c r="AL43" s="77"/>
      <c r="AM43" s="76"/>
      <c r="AN43" s="70"/>
    </row>
    <row r="44" spans="5:40" x14ac:dyDescent="0.2">
      <c r="AK44" s="70"/>
      <c r="AL44" s="64"/>
      <c r="AM44" s="76"/>
      <c r="AN44" s="70"/>
    </row>
    <row r="45" spans="5:40" x14ac:dyDescent="0.2">
      <c r="AK45" s="70"/>
      <c r="AL45" s="77"/>
      <c r="AM45" s="76"/>
      <c r="AN45" s="70"/>
    </row>
    <row r="46" spans="5:40" x14ac:dyDescent="0.2">
      <c r="AK46" s="70"/>
      <c r="AL46" s="77"/>
      <c r="AM46" s="76"/>
      <c r="AN46" s="70"/>
    </row>
    <row r="47" spans="5:40" x14ac:dyDescent="0.2">
      <c r="AK47" s="70"/>
      <c r="AL47" s="64"/>
      <c r="AM47" s="76"/>
      <c r="AN47" s="70"/>
    </row>
    <row r="48" spans="5:40" x14ac:dyDescent="0.2">
      <c r="AK48" s="70"/>
      <c r="AL48" s="64"/>
      <c r="AM48" s="76"/>
      <c r="AN48" s="70"/>
    </row>
    <row r="49" spans="37:40" x14ac:dyDescent="0.2">
      <c r="AK49" s="70"/>
      <c r="AL49" s="64"/>
      <c r="AM49" s="76"/>
      <c r="AN49" s="70"/>
    </row>
    <row r="50" spans="37:40" x14ac:dyDescent="0.2">
      <c r="AK50" s="70"/>
      <c r="AL50" s="77"/>
      <c r="AM50" s="76"/>
      <c r="AN50" s="70"/>
    </row>
    <row r="51" spans="37:40" x14ac:dyDescent="0.2">
      <c r="AK51" s="70"/>
      <c r="AL51" s="77"/>
      <c r="AM51" s="76"/>
      <c r="AN51" s="70"/>
    </row>
    <row r="52" spans="37:40" x14ac:dyDescent="0.2">
      <c r="AK52" s="70"/>
      <c r="AL52" s="77"/>
      <c r="AM52" s="76"/>
      <c r="AN52" s="70"/>
    </row>
    <row r="53" spans="37:40" x14ac:dyDescent="0.2">
      <c r="AK53" s="70"/>
      <c r="AL53" s="77"/>
      <c r="AM53" s="76"/>
      <c r="AN53" s="70"/>
    </row>
    <row r="54" spans="37:40" x14ac:dyDescent="0.2">
      <c r="AK54" s="70"/>
      <c r="AL54" s="64"/>
      <c r="AM54" s="76"/>
      <c r="AN54" s="70"/>
    </row>
    <row r="55" spans="37:40" x14ac:dyDescent="0.2">
      <c r="AK55" s="70"/>
      <c r="AL55" s="64"/>
      <c r="AM55" s="76"/>
      <c r="AN55" s="70"/>
    </row>
    <row r="56" spans="37:40" x14ac:dyDescent="0.2">
      <c r="AK56" s="70"/>
      <c r="AL56" s="64"/>
      <c r="AM56" s="76"/>
      <c r="AN56" s="70"/>
    </row>
    <row r="57" spans="37:40" x14ac:dyDescent="0.2">
      <c r="AK57" s="70"/>
      <c r="AL57" s="64"/>
      <c r="AM57" s="76"/>
      <c r="AN57" s="70"/>
    </row>
    <row r="58" spans="37:40" x14ac:dyDescent="0.2">
      <c r="AK58" s="70"/>
      <c r="AL58" s="76"/>
      <c r="AM58" s="76"/>
      <c r="AN58" s="70"/>
    </row>
    <row r="59" spans="37:40" x14ac:dyDescent="0.2">
      <c r="AK59" s="70"/>
      <c r="AL59" s="70"/>
      <c r="AM59" s="70"/>
      <c r="AN59" s="70"/>
    </row>
    <row r="60" spans="37:40" x14ac:dyDescent="0.2">
      <c r="AK60" s="70"/>
      <c r="AL60" s="70"/>
      <c r="AM60" s="70"/>
      <c r="AN60" s="70"/>
    </row>
    <row r="61" spans="37:40" x14ac:dyDescent="0.2">
      <c r="AK61" s="70"/>
      <c r="AL61" s="70"/>
      <c r="AM61" s="70"/>
      <c r="AN61" s="70"/>
    </row>
    <row r="62" spans="37:40" x14ac:dyDescent="0.2">
      <c r="AK62" s="70"/>
      <c r="AL62" s="70"/>
      <c r="AM62" s="70"/>
      <c r="AN62" s="70"/>
    </row>
    <row r="63" spans="37:40" x14ac:dyDescent="0.2">
      <c r="AK63" s="70"/>
      <c r="AL63" s="70"/>
      <c r="AM63" s="70"/>
      <c r="AN63" s="70"/>
    </row>
    <row r="64" spans="37:40" x14ac:dyDescent="0.2">
      <c r="AK64" s="70"/>
      <c r="AL64" s="70"/>
      <c r="AM64" s="70"/>
      <c r="AN64" s="70"/>
    </row>
    <row r="65" spans="37:40" x14ac:dyDescent="0.2">
      <c r="AK65" s="70"/>
      <c r="AL65" s="70"/>
      <c r="AM65" s="70"/>
      <c r="AN65" s="70"/>
    </row>
  </sheetData>
  <autoFilter ref="H7:H37"/>
  <mergeCells count="2">
    <mergeCell ref="A6:AR6"/>
    <mergeCell ref="C3:D3"/>
  </mergeCells>
  <dataValidations count="4">
    <dataValidation type="list" allowBlank="1" showInputMessage="1" showErrorMessage="1" sqref="AA8:AB31">
      <formula1>hidden4</formula1>
    </dataValidation>
    <dataValidation type="list" allowBlank="1" showInputMessage="1" showErrorMessage="1" sqref="B9:B21">
      <formula1>hidden1</formula1>
    </dataValidation>
    <dataValidation type="list" allowBlank="1" showInputMessage="1" showErrorMessage="1" sqref="T8:T31">
      <formula1>hidden2</formula1>
    </dataValidation>
    <dataValidation type="list" allowBlank="1" showInputMessage="1" showErrorMessage="1" sqref="AD8:AD31">
      <formula1>hidden5</formula1>
    </dataValidation>
  </dataValidations>
  <hyperlinks>
    <hyperlink ref="Y9" r:id="rId1" display="http://www.sanfrancisco.gob.mx/transparencia/archivos/2017/03/201707090880002801.pdf"/>
    <hyperlink ref="Y10" r:id="rId2" display="http://www.sanfrancisco.gob.mx/transparencia/archivos/2017/03/201707090880002803.pdf"/>
    <hyperlink ref="Y11" r:id="rId3" display="http://www.sanfrancisco.gob.mx/transparencia/archivos/2017/03/201707090880002802.pdf"/>
    <hyperlink ref="Y12" r:id="rId4" display="http://www.sanfrancisco.gob.mx/transparencia/archivos/2017/03/201707090880002804.pdf"/>
    <hyperlink ref="Y13" r:id="rId5" display="http://www.sanfrancisco.gob.mx/transparencia/archivos/2017/03/201707090880002805.pdf"/>
    <hyperlink ref="Y14" r:id="rId6" display="http://www.sanfrancisco.gob.mx/transparencia/archivos/2017/03/201707090880002806.pdf"/>
    <hyperlink ref="Y16" r:id="rId7" display="http://www.sanfrancisco.gob.mx/transparencia/archivos/2017/03/201707090880002809.pdf"/>
    <hyperlink ref="Y17" r:id="rId8" display="http://www.sanfrancisco.gob.mx/transparencia/archivos/2017/03/201707090880002810.pdf"/>
    <hyperlink ref="Y18" r:id="rId9" display="http://www.sanfrancisco.gob.mx/transparencia/archivos/2017/03/201707090880002811.pdf"/>
    <hyperlink ref="Y19" r:id="rId10" display="http://www.sanfrancisco.gob.mx/transparencia/archivos/2017/03/201707090880002812.pdf"/>
    <hyperlink ref="Y20" r:id="rId11" display="http://www.sanfrancisco.gob.mx/transparencia/archivos/2017/03/201707090880002813.pdf"/>
    <hyperlink ref="Y21" r:id="rId12" display="http://www.sanfrancisco.gob.mx/transparencia/archivos/2017/03/201707090880002815.pdf"/>
    <hyperlink ref="Y22" r:id="rId13" display="http://www.sanfrancisco.gob.mx/transparencia/archivos/2017/03/201707090880002837.pdf"/>
    <hyperlink ref="Y23" r:id="rId14" display="http://www.sanfrancisco.gob.mx/transparencia/archivos/2017/03/201707090880002816.pdf"/>
    <hyperlink ref="Y24" r:id="rId15" display="http://www.sanfrancisco.gob.mx/transparencia/archivos/2017/03/201707090880002817.pdf"/>
    <hyperlink ref="Y25" r:id="rId16" display="http://www.sanfrancisco.gob.mx/transparencia/archivos/2017/03/201707090880002818.pdf"/>
    <hyperlink ref="Y26" r:id="rId17" display="http://www.sanfrancisco.gob.mx/transparencia/archivos/2017/03/201707090880002819.pdf"/>
    <hyperlink ref="Y27" r:id="rId18" display="http://www.sanfrancisco.gob.mx/transparencia/archivos/2017/03/201707090880002820.pdf"/>
    <hyperlink ref="Y28" r:id="rId19" display="http://www.sanfrancisco.gob.mx/transparencia/archivos/2017/03/201707090880002838.pdf"/>
    <hyperlink ref="Y29" r:id="rId20" display="http://www.sanfrancisco.gob.mx/transparencia/archivos/2017/03/201707090880002821.pdf"/>
    <hyperlink ref="Y30" r:id="rId21" display="http://www.sanfrancisco.gob.mx/transparencia/archivos/2017/03/201707090880002822.pdf"/>
    <hyperlink ref="Y31" r:id="rId22" display="http://www.sanfrancisco.gob.mx/transparencia/archivos/2017/03/201707090880002823.pdf"/>
    <hyperlink ref="AJ9" r:id="rId23" display="http://www.sanfrancisco.gob.mx/transparencia/archivos/2017/03/201707090880002892.pdf"/>
    <hyperlink ref="AJ10" r:id="rId24" display="http://www.sanfrancisco.gob.mx/transparencia/archivos/2017/03/201707090880002892.pdf"/>
    <hyperlink ref="AJ11" r:id="rId25" display="http://www.sanfrancisco.gob.mx/transparencia/archivos/2017/03/201707090880002892.pdf"/>
    <hyperlink ref="AJ12" r:id="rId26" display="http://www.sanfrancisco.gob.mx/transparencia/archivos/2017/03/201707090880002892.pdf"/>
    <hyperlink ref="AJ13" r:id="rId27" display="http://www.sanfrancisco.gob.mx/transparencia/archivos/2017/03/201707090880002892.pdf"/>
    <hyperlink ref="AJ14" r:id="rId28" display="http://www.sanfrancisco.gob.mx/transparencia/archivos/2017/03/201707090880002892.pdf"/>
    <hyperlink ref="AJ15" r:id="rId29" display="http://www.sanfrancisco.gob.mx/transparencia/archivos/2017/03/201707090880002892.pdf"/>
    <hyperlink ref="AJ16" r:id="rId30" display="http://www.sanfrancisco.gob.mx/transparencia/archivos/2017/03/201707090880002892.pdf"/>
    <hyperlink ref="AJ17" r:id="rId31" display="http://www.sanfrancisco.gob.mx/transparencia/archivos/2017/03/201707090880002892.pdf"/>
    <hyperlink ref="AJ18" r:id="rId32" display="http://www.sanfrancisco.gob.mx/transparencia/archivos/2017/03/201707090880002892.pdf"/>
    <hyperlink ref="AJ19" r:id="rId33" display="http://www.sanfrancisco.gob.mx/transparencia/archivos/2017/03/201707090880002892.pdf"/>
    <hyperlink ref="AJ20" r:id="rId34" display="http://www.sanfrancisco.gob.mx/transparencia/archivos/2017/03/201707090880002892.pdf"/>
    <hyperlink ref="AJ21" r:id="rId35" display="http://www.sanfrancisco.gob.mx/transparencia/archivos/2017/03/201707090880002892.pdf"/>
    <hyperlink ref="AJ22" r:id="rId36" display="http://www.sanfrancisco.gob.mx/transparencia/archivos/2017/03/201707090880002892.pdf"/>
    <hyperlink ref="AJ23" r:id="rId37" display="http://www.sanfrancisco.gob.mx/transparencia/archivos/2017/03/201707090880002892.pdf"/>
    <hyperlink ref="AJ24" r:id="rId38" display="http://www.sanfrancisco.gob.mx/transparencia/archivos/2017/03/201707090880002892.pdf"/>
    <hyperlink ref="AJ25" r:id="rId39" display="http://www.sanfrancisco.gob.mx/transparencia/archivos/2017/03/201707090880002892.pdf"/>
    <hyperlink ref="AJ26" r:id="rId40" display="http://www.sanfrancisco.gob.mx/transparencia/archivos/2017/03/201707090880002892.pdf"/>
    <hyperlink ref="AJ27" r:id="rId41" display="http://www.sanfrancisco.gob.mx/transparencia/archivos/2017/03/201707090880002892.pdf"/>
    <hyperlink ref="AJ28" r:id="rId42" display="http://www.sanfrancisco.gob.mx/transparencia/archivos/2017/03/201707090880002892.pdf"/>
    <hyperlink ref="AJ29" r:id="rId43" display="http://www.sanfrancisco.gob.mx/transparencia/archivos/2017/03/201707090880002892.pdf"/>
    <hyperlink ref="AJ30" r:id="rId44" display="http://www.sanfrancisco.gob.mx/transparencia/archivos/2017/03/201707090880002892.pdf"/>
    <hyperlink ref="AJ31" r:id="rId45" display="http://www.sanfrancisco.gob.mx/transparencia/archivos/2017/03/201707090880002892.pdf"/>
    <hyperlink ref="AK9" r:id="rId46" display="http://www.sanfrancisco.gob.mx/transparencia/archivos/2017/03/201707090880002892.pdf"/>
    <hyperlink ref="AK10" r:id="rId47" display="http://www.sanfrancisco.gob.mx/transparencia/archivos/2017/03/201707090880002892.pdf"/>
    <hyperlink ref="AK11" r:id="rId48" display="http://www.sanfrancisco.gob.mx/transparencia/archivos/2017/03/201707090880002892.pdf"/>
    <hyperlink ref="AK12" r:id="rId49" display="http://www.sanfrancisco.gob.mx/transparencia/archivos/2017/03/201707090880002892.pdf"/>
    <hyperlink ref="AK13" r:id="rId50" display="http://www.sanfrancisco.gob.mx/transparencia/archivos/2017/03/201707090880002892.pdf"/>
    <hyperlink ref="AK14" r:id="rId51" display="http://www.sanfrancisco.gob.mx/transparencia/archivos/2017/03/201707090880002892.pdf"/>
    <hyperlink ref="AK15" r:id="rId52" display="http://www.sanfrancisco.gob.mx/transparencia/archivos/2017/03/201707090880002892.pdf"/>
    <hyperlink ref="AK16" r:id="rId53" display="http://www.sanfrancisco.gob.mx/transparencia/archivos/2017/03/201707090880002892.pdf"/>
    <hyperlink ref="AK17" r:id="rId54" display="http://www.sanfrancisco.gob.mx/transparencia/archivos/2017/03/201707090880002892.pdf"/>
    <hyperlink ref="AK18" r:id="rId55" display="http://www.sanfrancisco.gob.mx/transparencia/archivos/2017/03/201707090880002892.pdf"/>
    <hyperlink ref="AK19" r:id="rId56" display="http://www.sanfrancisco.gob.mx/transparencia/archivos/2017/03/201707090880002892.pdf"/>
    <hyperlink ref="AK20" r:id="rId57" display="http://www.sanfrancisco.gob.mx/transparencia/archivos/2017/03/201707090880002892.pdf"/>
    <hyperlink ref="AK21" r:id="rId58" display="http://www.sanfrancisco.gob.mx/transparencia/archivos/2017/03/201707090880002892.pdf"/>
    <hyperlink ref="AK22" r:id="rId59" display="http://www.sanfrancisco.gob.mx/transparencia/archivos/2017/03/201707090880002892.pdf"/>
    <hyperlink ref="AK23" r:id="rId60" display="http://www.sanfrancisco.gob.mx/transparencia/archivos/2017/03/201707090880002892.pdf"/>
    <hyperlink ref="AK24" r:id="rId61" display="http://www.sanfrancisco.gob.mx/transparencia/archivos/2017/03/201707090880002892.pdf"/>
    <hyperlink ref="AK25" r:id="rId62" display="http://www.sanfrancisco.gob.mx/transparencia/archivos/2017/03/201707090880002892.pdf"/>
    <hyperlink ref="AK26" r:id="rId63" display="http://www.sanfrancisco.gob.mx/transparencia/archivos/2017/03/201707090880002892.pdf"/>
    <hyperlink ref="AK27" r:id="rId64" display="http://www.sanfrancisco.gob.mx/transparencia/archivos/2017/03/201707090880002892.pdf"/>
    <hyperlink ref="AK28" r:id="rId65" display="http://www.sanfrancisco.gob.mx/transparencia/archivos/2017/03/201707090880002892.pdf"/>
    <hyperlink ref="AK29" r:id="rId66" display="http://www.sanfrancisco.gob.mx/transparencia/archivos/2017/03/201707090880002892.pdf"/>
    <hyperlink ref="AK30" r:id="rId67" display="http://www.sanfrancisco.gob.mx/transparencia/archivos/2017/03/201707090880002892.pdf"/>
    <hyperlink ref="AK31" r:id="rId68" display="http://www.sanfrancisco.gob.mx/transparencia/archivos/2017/03/201707090880002892.pdf"/>
    <hyperlink ref="AL12" r:id="rId69" display="http://www.sanfrancisco.gob.mx/transparencia/archivos/2017/03/201707090880002841.pdf"/>
    <hyperlink ref="AL13" r:id="rId70" display="http://www.sanfrancisco.gob.mx/transparencia/archivos/2017/03/201707090880002842.pdf"/>
    <hyperlink ref="AL14" r:id="rId71" display="http://www.sanfrancisco.gob.mx/transparencia/archivos/2017/03/201707090880002843.pdf"/>
    <hyperlink ref="AL15" r:id="rId72" display="http://www.sanfrancisco.gob.mx/transparencia/archivos/2017/03/201707090880002844.pdf"/>
    <hyperlink ref="AL16" r:id="rId73" display="http://www.sanfrancisco.gob.mx/transparencia/archivos/2017/03/201707090880002845.pdf"/>
    <hyperlink ref="AL17" r:id="rId74" display="http://www.sanfrancisco.gob.mx/transparencia/archivos/2017/03/201707090880002846.pdf"/>
    <hyperlink ref="AL18" r:id="rId75" display="http://www.sanfrancisco.gob.mx/transparencia/archivos/2017/03/201707090880002847.pdf"/>
    <hyperlink ref="AL19" r:id="rId76" display="http://www.sanfrancisco.gob.mx/transparencia/archivos/2017/03/201707090880002848.pdf"/>
    <hyperlink ref="AL22" r:id="rId77" display="http://www.sanfrancisco.gob.mx/transparencia/archivos/2017/03/201707090880002849.pdf"/>
    <hyperlink ref="AL23" r:id="rId78" display="http://www.sanfrancisco.gob.mx/transparencia/archivos/2017/03/201707090880002850.pdf"/>
    <hyperlink ref="AL24" r:id="rId79" display="http://www.sanfrancisco.gob.mx/transparencia/archivos/2017/03/201707090880002851.pdf"/>
    <hyperlink ref="AL25" r:id="rId80" display="http://www.sanfrancisco.gob.mx/transparencia/archivos/2017/03/201707090880002852.pdf"/>
    <hyperlink ref="AL26" r:id="rId81" display="http://www.sanfrancisco.gob.mx/transparencia/archivos/2017/03/201707090880002853.pdf"/>
    <hyperlink ref="AL30" r:id="rId82" display="http://www.sanfrancisco.gob.mx/transparencia/archivos/2017/03/201707090880002854.pdf"/>
    <hyperlink ref="AM12" r:id="rId83" display="http://www.sanfrancisco.gob.mx/transparencia/archivos/2017/03/201707090880002855.pdf"/>
    <hyperlink ref="AM13" r:id="rId84" display="http://www.sanfrancisco.gob.mx/transparencia/archivos/2017/03/201707090880002856.pdf"/>
    <hyperlink ref="AM14" r:id="rId85" display="http://www.sanfrancisco.gob.mx/transparencia/archivos/2017/03/201707090880002857.pdf"/>
    <hyperlink ref="AM15" r:id="rId86" display="http://www.sanfrancisco.gob.mx/transparencia/archivos/2017/03/201707090880002858.pdf"/>
    <hyperlink ref="AM16" r:id="rId87" display="http://www.sanfrancisco.gob.mx/transparencia/archivos/2017/03/201707090880002859.pdf"/>
    <hyperlink ref="AM17" r:id="rId88" display="http://www.sanfrancisco.gob.mx/transparencia/archivos/2017/03/201707090880002860.pdf"/>
    <hyperlink ref="AM18" r:id="rId89" display="http://www.sanfrancisco.gob.mx/transparencia/archivos/2017/03/201707090880002861.pdf"/>
    <hyperlink ref="AM19" r:id="rId90" display="http://www.sanfrancisco.gob.mx/transparencia/archivos/2017/03/201707090880002862.pdf"/>
    <hyperlink ref="AM20" r:id="rId91" display="http://www.sanfrancisco.gob.mx/transparencia/archivos/2017/03/201707090880002864.pdf"/>
    <hyperlink ref="AM21" r:id="rId92" display="http://www.sanfrancisco.gob.mx/transparencia/archivos/2017/03/201707090880002863.pdf"/>
    <hyperlink ref="AM22" r:id="rId93" display="http://www.sanfrancisco.gob.mx/transparencia/archivos/2017/03/201707090880002865.pdf"/>
    <hyperlink ref="AM23" r:id="rId94" display="http://www.sanfrancisco.gob.mx/transparencia/archivos/2017/03/201707090880002866.pdf"/>
    <hyperlink ref="AM24" r:id="rId95" display="http://www.sanfrancisco.gob.mx/transparencia/archivos/2017/03/201707090880002867.pdf"/>
    <hyperlink ref="AM25" r:id="rId96" display="http://www.sanfrancisco.gob.mx/transparencia/archivos/2017/03/201707090880002868.pdf"/>
    <hyperlink ref="AM26" r:id="rId97" display="http://www.sanfrancisco.gob.mx/transparencia/archivos/2017/03/201707090880002869.pdf"/>
    <hyperlink ref="AM30" r:id="rId98" display="http://www.sanfrancisco.gob.mx/transparencia/archivos/2017/03/201707090880002870.pdf"/>
    <hyperlink ref="AL20" r:id="rId99" display="http://www.sanfrancisco.gob.mx/transparencia/archivos/2017/03/201707090880002896.pdf"/>
    <hyperlink ref="AL21" r:id="rId100" display="http://www.sanfrancisco.gob.mx/transparencia/archivos/2017/03/201707090880002897.pdf"/>
  </hyperlinks>
  <pageMargins left="0.75" right="0.75" top="1" bottom="1" header="0.5" footer="0.5"/>
  <pageSetup orientation="portrait" horizontalDpi="300" verticalDpi="300" r:id="rId1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sheetData>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5</v>
      </c>
    </row>
    <row r="2" spans="1:1" x14ac:dyDescent="0.2">
      <c r="A2" t="s">
        <v>6</v>
      </c>
    </row>
    <row r="3" spans="1:1" x14ac:dyDescent="0.2">
      <c r="A3" t="s">
        <v>7</v>
      </c>
    </row>
  </sheetData>
  <pageMargins left="0.75" right="0.75" top="1" bottom="1" header="0.5" footer="0.5"/>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8</v>
      </c>
    </row>
    <row r="2" spans="1:1" x14ac:dyDescent="0.2">
      <c r="A2" t="s">
        <v>9</v>
      </c>
    </row>
    <row r="3" spans="1:1" x14ac:dyDescent="0.2">
      <c r="A3" t="s">
        <v>10</v>
      </c>
    </row>
    <row r="4" spans="1:1" x14ac:dyDescent="0.2">
      <c r="A4" t="s">
        <v>11</v>
      </c>
    </row>
  </sheetData>
  <pageMargins left="0.75" right="0.75" top="1" bottom="1" header="0.5" footer="0.5"/>
  <pageSetup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2.75" x14ac:dyDescent="0.2"/>
  <sheetData>
    <row r="1" spans="1:1" x14ac:dyDescent="0.2">
      <c r="A1" t="s">
        <v>12</v>
      </c>
    </row>
    <row r="2" spans="1:1" x14ac:dyDescent="0.2">
      <c r="A2" t="s">
        <v>13</v>
      </c>
    </row>
    <row r="3" spans="1:1" x14ac:dyDescent="0.2">
      <c r="A3" t="s">
        <v>14</v>
      </c>
    </row>
    <row r="4" spans="1:1" x14ac:dyDescent="0.2">
      <c r="A4" t="s">
        <v>15</v>
      </c>
    </row>
    <row r="5" spans="1:1" x14ac:dyDescent="0.2">
      <c r="A5" t="s">
        <v>16</v>
      </c>
    </row>
    <row r="6" spans="1:1" x14ac:dyDescent="0.2">
      <c r="A6" t="s">
        <v>17</v>
      </c>
    </row>
    <row r="7" spans="1:1" x14ac:dyDescent="0.2">
      <c r="A7" t="s">
        <v>18</v>
      </c>
    </row>
  </sheetData>
  <pageMargins left="0.75" right="0.75" top="1" bottom="1" header="0.5" footer="0.5"/>
  <pageSetup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19</v>
      </c>
    </row>
    <row r="2" spans="1:1" x14ac:dyDescent="0.2">
      <c r="A2" t="s">
        <v>20</v>
      </c>
    </row>
  </sheetData>
  <pageMargins left="0.75" right="0.75" top="1" bottom="1" header="0.5" footer="0.5"/>
  <pageSetup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15" workbookViewId="0">
      <selection activeCell="G19" sqref="G19"/>
    </sheetView>
  </sheetViews>
  <sheetFormatPr baseColWidth="10" defaultColWidth="9.140625" defaultRowHeight="12.75" x14ac:dyDescent="0.2"/>
  <cols>
    <col min="1" max="1" width="3" customWidth="1"/>
    <col min="2" max="2" width="10.85546875" customWidth="1"/>
    <col min="3" max="3" width="17.28515625" customWidth="1"/>
    <col min="4" max="4" width="27.140625" style="28" customWidth="1"/>
    <col min="5" max="5" width="24.5703125" customWidth="1"/>
    <col min="6" max="6" width="12.140625" customWidth="1"/>
    <col min="7" max="7" width="29.140625" customWidth="1"/>
    <col min="10" max="10" width="9.140625" customWidth="1"/>
  </cols>
  <sheetData>
    <row r="1" spans="1:6" hidden="1" x14ac:dyDescent="0.2">
      <c r="B1" t="s">
        <v>27</v>
      </c>
      <c r="C1" t="s">
        <v>27</v>
      </c>
      <c r="D1" s="28" t="s">
        <v>33</v>
      </c>
      <c r="E1" t="s">
        <v>27</v>
      </c>
      <c r="F1" t="s">
        <v>27</v>
      </c>
    </row>
    <row r="2" spans="1:6" hidden="1" x14ac:dyDescent="0.2">
      <c r="B2" t="s">
        <v>92</v>
      </c>
      <c r="C2" t="s">
        <v>93</v>
      </c>
      <c r="D2" s="28" t="s">
        <v>94</v>
      </c>
      <c r="E2" t="s">
        <v>95</v>
      </c>
      <c r="F2" t="s">
        <v>96</v>
      </c>
    </row>
    <row r="3" spans="1:6" s="10" customFormat="1" ht="30.75" thickBot="1" x14ac:dyDescent="0.3">
      <c r="A3" s="11" t="s">
        <v>97</v>
      </c>
      <c r="B3" s="11" t="s">
        <v>98</v>
      </c>
      <c r="C3" s="11" t="s">
        <v>99</v>
      </c>
      <c r="D3" s="29" t="s">
        <v>100</v>
      </c>
      <c r="E3" s="11" t="s">
        <v>101</v>
      </c>
      <c r="F3" s="11" t="s">
        <v>102</v>
      </c>
    </row>
    <row r="4" spans="1:6" ht="30.75" customHeight="1" x14ac:dyDescent="0.2">
      <c r="A4" s="13">
        <v>1</v>
      </c>
      <c r="B4" s="14"/>
      <c r="C4" s="15"/>
      <c r="D4" s="24"/>
      <c r="E4" s="16"/>
      <c r="F4" s="15"/>
    </row>
    <row r="5" spans="1:6" ht="30.75" customHeight="1" x14ac:dyDescent="0.2">
      <c r="A5" s="13">
        <f>A4+1</f>
        <v>2</v>
      </c>
      <c r="B5" s="17"/>
      <c r="C5" s="12"/>
      <c r="D5" s="25"/>
      <c r="E5" s="4"/>
      <c r="F5" s="12"/>
    </row>
    <row r="6" spans="1:6" ht="30.75" customHeight="1" x14ac:dyDescent="0.2">
      <c r="A6" s="13">
        <f t="shared" ref="A6:A22" si="0">A5+1</f>
        <v>3</v>
      </c>
      <c r="B6" s="17"/>
      <c r="C6" s="12"/>
      <c r="D6" s="25"/>
      <c r="E6" s="4"/>
      <c r="F6" s="12"/>
    </row>
    <row r="7" spans="1:6" ht="30.75" customHeight="1" x14ac:dyDescent="0.2">
      <c r="A7" s="13">
        <f t="shared" si="0"/>
        <v>4</v>
      </c>
      <c r="B7" s="18"/>
      <c r="C7" s="12"/>
      <c r="D7" s="25"/>
      <c r="E7" s="5"/>
      <c r="F7" s="12"/>
    </row>
    <row r="8" spans="1:6" ht="30.75" customHeight="1" x14ac:dyDescent="0.2">
      <c r="A8" s="13">
        <f t="shared" si="0"/>
        <v>5</v>
      </c>
      <c r="B8" s="18"/>
      <c r="C8" s="6"/>
      <c r="D8" s="25"/>
      <c r="E8" s="4"/>
      <c r="F8" s="5"/>
    </row>
    <row r="9" spans="1:6" ht="30.75" customHeight="1" x14ac:dyDescent="0.2">
      <c r="A9" s="13">
        <f t="shared" si="0"/>
        <v>6</v>
      </c>
      <c r="B9" s="19"/>
      <c r="C9" s="5"/>
      <c r="D9" s="25"/>
      <c r="E9" s="4"/>
      <c r="F9" s="5"/>
    </row>
    <row r="10" spans="1:6" ht="30.75" customHeight="1" x14ac:dyDescent="0.2">
      <c r="A10" s="13">
        <f t="shared" si="0"/>
        <v>7</v>
      </c>
      <c r="B10" s="17"/>
      <c r="C10" s="12"/>
      <c r="D10" s="25"/>
      <c r="E10" s="4"/>
      <c r="F10" s="12"/>
    </row>
    <row r="11" spans="1:6" ht="30.75" customHeight="1" x14ac:dyDescent="0.2">
      <c r="A11" s="13">
        <f t="shared" si="0"/>
        <v>8</v>
      </c>
      <c r="B11" s="18"/>
      <c r="C11" s="12"/>
      <c r="D11" s="25"/>
      <c r="E11" s="5"/>
      <c r="F11" s="12"/>
    </row>
    <row r="12" spans="1:6" ht="30.75" customHeight="1" x14ac:dyDescent="0.2">
      <c r="A12" s="13">
        <f t="shared" si="0"/>
        <v>9</v>
      </c>
      <c r="B12" s="18"/>
      <c r="C12" s="6"/>
      <c r="D12" s="25"/>
      <c r="E12" s="4"/>
      <c r="F12" s="5"/>
    </row>
    <row r="13" spans="1:6" ht="30.75" customHeight="1" x14ac:dyDescent="0.2">
      <c r="A13" s="13">
        <f t="shared" si="0"/>
        <v>10</v>
      </c>
      <c r="B13" s="18"/>
      <c r="C13" s="6"/>
      <c r="D13" s="25"/>
      <c r="E13" s="4"/>
      <c r="F13" s="5"/>
    </row>
    <row r="14" spans="1:6" ht="30.75" customHeight="1" x14ac:dyDescent="0.2">
      <c r="A14" s="13">
        <f t="shared" si="0"/>
        <v>11</v>
      </c>
      <c r="B14" s="18"/>
      <c r="C14" s="12"/>
      <c r="D14" s="25"/>
      <c r="E14" s="12"/>
      <c r="F14" s="12"/>
    </row>
    <row r="15" spans="1:6" ht="30.75" customHeight="1" x14ac:dyDescent="0.2">
      <c r="A15" s="13">
        <f t="shared" si="0"/>
        <v>12</v>
      </c>
      <c r="B15" s="18"/>
      <c r="C15" s="12"/>
      <c r="D15" s="25"/>
      <c r="E15" s="5"/>
      <c r="F15" s="12"/>
    </row>
    <row r="16" spans="1:6" ht="30.75" customHeight="1" x14ac:dyDescent="0.2">
      <c r="A16" s="13">
        <f t="shared" si="0"/>
        <v>13</v>
      </c>
      <c r="B16" s="18"/>
      <c r="C16" s="12"/>
      <c r="D16" s="25"/>
      <c r="E16" s="5"/>
      <c r="F16" s="12"/>
    </row>
    <row r="17" spans="1:6" ht="30.75" customHeight="1" x14ac:dyDescent="0.2">
      <c r="A17" s="13">
        <f t="shared" si="0"/>
        <v>14</v>
      </c>
      <c r="B17" s="18"/>
      <c r="C17" s="12"/>
      <c r="D17" s="25"/>
      <c r="E17" s="5"/>
      <c r="F17" s="12"/>
    </row>
    <row r="18" spans="1:6" ht="30.75" customHeight="1" x14ac:dyDescent="0.2">
      <c r="A18" s="13">
        <f t="shared" si="0"/>
        <v>15</v>
      </c>
      <c r="B18" s="18"/>
      <c r="C18" s="12"/>
      <c r="D18" s="25"/>
      <c r="E18" s="5"/>
      <c r="F18" s="12"/>
    </row>
    <row r="19" spans="1:6" ht="35.25" customHeight="1" x14ac:dyDescent="0.2">
      <c r="A19" s="13">
        <f t="shared" si="0"/>
        <v>16</v>
      </c>
      <c r="B19" s="18"/>
      <c r="C19" s="12"/>
      <c r="D19" s="25"/>
      <c r="E19" s="22"/>
      <c r="F19" s="12"/>
    </row>
    <row r="20" spans="1:6" ht="30.75" customHeight="1" x14ac:dyDescent="0.2">
      <c r="A20" s="13">
        <f t="shared" si="0"/>
        <v>17</v>
      </c>
      <c r="B20" s="17"/>
      <c r="C20" s="12"/>
      <c r="D20" s="26"/>
      <c r="E20" s="5"/>
      <c r="F20" s="12"/>
    </row>
    <row r="21" spans="1:6" ht="30.75" customHeight="1" x14ac:dyDescent="0.2">
      <c r="A21" s="13">
        <f t="shared" si="0"/>
        <v>18</v>
      </c>
      <c r="B21" s="4"/>
      <c r="C21" s="5"/>
      <c r="D21" s="26"/>
      <c r="E21" s="5"/>
      <c r="F21" s="4"/>
    </row>
    <row r="22" spans="1:6" ht="30.75" customHeight="1" thickBot="1" x14ac:dyDescent="0.25">
      <c r="A22" s="13">
        <f t="shared" si="0"/>
        <v>19</v>
      </c>
      <c r="B22" s="5"/>
      <c r="C22" s="12"/>
      <c r="D22" s="27"/>
      <c r="E22" s="20"/>
      <c r="F22" s="12"/>
    </row>
    <row r="23" spans="1:6" ht="30.75" customHeight="1" x14ac:dyDescent="0.2">
      <c r="A23" s="21"/>
    </row>
    <row r="24" spans="1:6" ht="30.75" customHeight="1" x14ac:dyDescent="0.2">
      <c r="A24" s="21"/>
    </row>
  </sheetData>
  <pageMargins left="0.75" right="0.75" top="1" bottom="1" header="0.5" footer="0.5"/>
  <pageSetup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topLeftCell="A3" workbookViewId="0">
      <selection activeCell="N23" sqref="N23"/>
    </sheetView>
  </sheetViews>
  <sheetFormatPr baseColWidth="10" defaultColWidth="9.140625" defaultRowHeight="12.75" x14ac:dyDescent="0.2"/>
  <cols>
    <col min="1" max="1" width="3" customWidth="1"/>
    <col min="2" max="2" width="22.7109375" customWidth="1"/>
    <col min="3" max="3" width="19.85546875" customWidth="1"/>
    <col min="4" max="4" width="17.140625" customWidth="1"/>
    <col min="5" max="5" width="16.42578125" bestFit="1" customWidth="1"/>
    <col min="6" max="6" width="8.28515625" customWidth="1"/>
    <col min="8" max="8" width="16.28515625" customWidth="1"/>
    <col min="12" max="12" width="22" customWidth="1"/>
    <col min="13" max="13" width="33.7109375" customWidth="1"/>
    <col min="14" max="14" width="23.42578125" customWidth="1"/>
  </cols>
  <sheetData>
    <row r="1" spans="1:14" hidden="1" x14ac:dyDescent="0.2">
      <c r="B1" t="s">
        <v>27</v>
      </c>
      <c r="C1" t="s">
        <v>27</v>
      </c>
      <c r="D1" t="s">
        <v>27</v>
      </c>
      <c r="E1" t="s">
        <v>27</v>
      </c>
    </row>
    <row r="2" spans="1:14" hidden="1" x14ac:dyDescent="0.2">
      <c r="B2" t="s">
        <v>105</v>
      </c>
      <c r="C2" t="s">
        <v>106</v>
      </c>
      <c r="D2" t="s">
        <v>107</v>
      </c>
      <c r="E2" t="s">
        <v>108</v>
      </c>
    </row>
    <row r="3" spans="1:14" ht="15" x14ac:dyDescent="0.25">
      <c r="A3" s="7" t="s">
        <v>97</v>
      </c>
      <c r="B3" s="7" t="s">
        <v>101</v>
      </c>
      <c r="C3" s="7" t="s">
        <v>99</v>
      </c>
      <c r="D3" s="7" t="s">
        <v>98</v>
      </c>
      <c r="E3" s="7" t="s">
        <v>102</v>
      </c>
    </row>
    <row r="4" spans="1:14" ht="27" customHeight="1" x14ac:dyDescent="0.2">
      <c r="A4" s="5">
        <v>1</v>
      </c>
      <c r="B4" s="5"/>
      <c r="C4" s="62" t="s">
        <v>238</v>
      </c>
      <c r="D4" s="63" t="s">
        <v>236</v>
      </c>
      <c r="E4" s="58" t="s">
        <v>237</v>
      </c>
      <c r="F4" s="61"/>
      <c r="G4" s="23"/>
      <c r="H4" s="64"/>
      <c r="I4" s="65"/>
      <c r="J4" s="64"/>
      <c r="K4" s="64"/>
      <c r="L4" s="65"/>
      <c r="M4" s="64"/>
      <c r="N4" s="64"/>
    </row>
    <row r="5" spans="1:14" ht="27" customHeight="1" x14ac:dyDescent="0.2">
      <c r="A5" s="5">
        <f>A4+1</f>
        <v>2</v>
      </c>
      <c r="B5" s="53"/>
      <c r="C5" s="62" t="s">
        <v>238</v>
      </c>
      <c r="D5" s="63" t="s">
        <v>236</v>
      </c>
      <c r="E5" s="58" t="s">
        <v>237</v>
      </c>
      <c r="F5" s="61"/>
      <c r="G5" s="23"/>
      <c r="H5" s="64"/>
      <c r="I5" s="65"/>
      <c r="J5" s="64"/>
      <c r="K5" s="64"/>
      <c r="L5" s="66"/>
      <c r="M5" s="64"/>
      <c r="N5" s="64"/>
    </row>
    <row r="6" spans="1:14" ht="27" customHeight="1" x14ac:dyDescent="0.2">
      <c r="A6" s="5">
        <f t="shared" ref="A6:A26" si="0">A5+1</f>
        <v>3</v>
      </c>
      <c r="B6" s="53"/>
      <c r="C6" s="62" t="s">
        <v>241</v>
      </c>
      <c r="D6" s="63" t="s">
        <v>239</v>
      </c>
      <c r="E6" s="58" t="s">
        <v>240</v>
      </c>
      <c r="F6" s="61"/>
      <c r="G6" s="23"/>
      <c r="H6" s="64"/>
      <c r="I6" s="65"/>
      <c r="J6" s="64"/>
      <c r="K6" s="64"/>
      <c r="L6" s="67"/>
      <c r="M6" s="64"/>
      <c r="N6" s="64"/>
    </row>
    <row r="7" spans="1:14" ht="27" customHeight="1" x14ac:dyDescent="0.2">
      <c r="A7" s="5">
        <f t="shared" si="0"/>
        <v>4</v>
      </c>
      <c r="B7" s="5"/>
      <c r="C7" s="62" t="s">
        <v>244</v>
      </c>
      <c r="D7" s="63" t="s">
        <v>242</v>
      </c>
      <c r="E7" s="58" t="s">
        <v>243</v>
      </c>
      <c r="F7" s="61"/>
      <c r="G7" s="23"/>
      <c r="H7" s="64"/>
      <c r="I7" s="65"/>
      <c r="J7" s="64"/>
      <c r="K7" s="64"/>
      <c r="L7" s="68"/>
      <c r="M7" s="64"/>
      <c r="N7" s="64"/>
    </row>
    <row r="8" spans="1:14" x14ac:dyDescent="0.2">
      <c r="A8" s="5">
        <f t="shared" si="0"/>
        <v>5</v>
      </c>
      <c r="B8" s="53"/>
      <c r="C8" s="62" t="s">
        <v>244</v>
      </c>
      <c r="D8" s="63" t="s">
        <v>245</v>
      </c>
      <c r="E8" s="58" t="s">
        <v>243</v>
      </c>
      <c r="F8" s="61"/>
      <c r="G8" s="23"/>
      <c r="H8" s="64"/>
      <c r="I8" s="65"/>
      <c r="J8" s="64"/>
      <c r="K8" s="64"/>
      <c r="L8" s="68"/>
      <c r="M8" s="64"/>
      <c r="N8" s="64"/>
    </row>
    <row r="9" spans="1:14" x14ac:dyDescent="0.2">
      <c r="A9" s="5">
        <f t="shared" si="0"/>
        <v>6</v>
      </c>
      <c r="B9" s="53"/>
      <c r="C9" s="62" t="s">
        <v>241</v>
      </c>
      <c r="D9" s="63" t="s">
        <v>239</v>
      </c>
      <c r="E9" s="58" t="s">
        <v>240</v>
      </c>
      <c r="F9" s="61"/>
      <c r="G9" s="23"/>
      <c r="H9" s="64"/>
      <c r="I9" s="65"/>
      <c r="J9" s="64"/>
      <c r="K9" s="64"/>
      <c r="L9" s="68"/>
      <c r="M9" s="64"/>
      <c r="N9" s="64"/>
    </row>
    <row r="10" spans="1:14" x14ac:dyDescent="0.2">
      <c r="A10" s="5">
        <f t="shared" si="0"/>
        <v>7</v>
      </c>
      <c r="B10" s="53"/>
      <c r="C10" s="62" t="s">
        <v>244</v>
      </c>
      <c r="D10" s="63" t="s">
        <v>242</v>
      </c>
      <c r="E10" s="58" t="s">
        <v>246</v>
      </c>
      <c r="F10" s="61"/>
      <c r="G10" s="23"/>
      <c r="H10" s="64"/>
      <c r="I10" s="65"/>
      <c r="J10" s="64"/>
      <c r="K10" s="64"/>
      <c r="L10" s="66"/>
      <c r="M10" s="64"/>
      <c r="N10" s="64"/>
    </row>
    <row r="11" spans="1:14" x14ac:dyDescent="0.2">
      <c r="A11" s="5">
        <f t="shared" si="0"/>
        <v>8</v>
      </c>
      <c r="B11" s="5"/>
      <c r="C11" s="62" t="s">
        <v>249</v>
      </c>
      <c r="D11" s="63" t="s">
        <v>247</v>
      </c>
      <c r="E11" s="58" t="s">
        <v>248</v>
      </c>
      <c r="F11" s="61"/>
      <c r="G11" s="23"/>
      <c r="H11" s="64"/>
      <c r="I11" s="65"/>
      <c r="J11" s="64"/>
      <c r="K11" s="64"/>
      <c r="L11" s="66"/>
      <c r="M11" s="64"/>
      <c r="N11" s="64"/>
    </row>
    <row r="12" spans="1:14" x14ac:dyDescent="0.2">
      <c r="A12" s="5">
        <f t="shared" si="0"/>
        <v>9</v>
      </c>
      <c r="B12" s="53"/>
      <c r="C12" s="62" t="s">
        <v>252</v>
      </c>
      <c r="D12" s="63" t="s">
        <v>250</v>
      </c>
      <c r="E12" s="58" t="s">
        <v>251</v>
      </c>
      <c r="F12" s="61"/>
      <c r="G12" s="23"/>
      <c r="H12" s="64"/>
      <c r="I12" s="64"/>
      <c r="J12" s="64"/>
      <c r="K12" s="64"/>
      <c r="L12" s="66"/>
      <c r="M12" s="64"/>
      <c r="N12" s="64"/>
    </row>
    <row r="13" spans="1:14" x14ac:dyDescent="0.2">
      <c r="A13" s="5">
        <f t="shared" si="0"/>
        <v>10</v>
      </c>
      <c r="B13" s="53"/>
      <c r="C13" s="58" t="s">
        <v>252</v>
      </c>
      <c r="D13" s="63" t="s">
        <v>250</v>
      </c>
      <c r="E13" s="58" t="s">
        <v>251</v>
      </c>
      <c r="F13" s="61"/>
      <c r="G13" s="23"/>
      <c r="H13" s="64"/>
      <c r="I13" s="64"/>
      <c r="J13" s="64"/>
      <c r="K13" s="64"/>
      <c r="L13" s="66"/>
      <c r="M13" s="64"/>
      <c r="N13" s="64"/>
    </row>
    <row r="14" spans="1:14" x14ac:dyDescent="0.2">
      <c r="A14" s="5">
        <f t="shared" si="0"/>
        <v>11</v>
      </c>
      <c r="B14" s="5"/>
      <c r="C14" s="58" t="s">
        <v>249</v>
      </c>
      <c r="D14" s="63" t="s">
        <v>247</v>
      </c>
      <c r="E14" s="58" t="s">
        <v>248</v>
      </c>
      <c r="F14" s="61"/>
      <c r="G14" s="23"/>
      <c r="H14" s="64"/>
      <c r="I14" s="64"/>
      <c r="J14" s="64"/>
      <c r="K14" s="64"/>
      <c r="L14" s="66"/>
      <c r="M14" s="64"/>
      <c r="N14" s="64"/>
    </row>
    <row r="15" spans="1:14" ht="38.25" x14ac:dyDescent="0.2">
      <c r="A15" s="5">
        <f t="shared" si="0"/>
        <v>12</v>
      </c>
      <c r="B15" s="53" t="s">
        <v>235</v>
      </c>
      <c r="C15" s="62"/>
      <c r="D15" s="63"/>
      <c r="E15" s="58"/>
      <c r="F15" s="61"/>
      <c r="G15" s="23"/>
      <c r="H15" s="64"/>
      <c r="I15" s="64"/>
      <c r="J15" s="64"/>
      <c r="K15" s="64"/>
      <c r="L15" s="66"/>
      <c r="M15" s="64"/>
      <c r="N15" s="64"/>
    </row>
    <row r="16" spans="1:14" x14ac:dyDescent="0.2">
      <c r="A16" s="5">
        <f t="shared" si="0"/>
        <v>13</v>
      </c>
      <c r="B16" s="5"/>
      <c r="C16" s="58" t="s">
        <v>252</v>
      </c>
      <c r="D16" s="63" t="s">
        <v>253</v>
      </c>
      <c r="E16" s="58" t="s">
        <v>251</v>
      </c>
      <c r="F16" s="61"/>
      <c r="G16" s="23"/>
      <c r="H16" s="64"/>
      <c r="I16" s="64"/>
      <c r="J16" s="64"/>
      <c r="K16" s="64"/>
      <c r="L16" s="66"/>
      <c r="M16" s="64"/>
      <c r="N16" s="64"/>
    </row>
    <row r="17" spans="1:14" x14ac:dyDescent="0.2">
      <c r="A17" s="5">
        <f t="shared" si="0"/>
        <v>14</v>
      </c>
      <c r="B17" s="5"/>
      <c r="C17" s="58" t="s">
        <v>249</v>
      </c>
      <c r="D17" s="63" t="s">
        <v>247</v>
      </c>
      <c r="E17" s="58" t="s">
        <v>248</v>
      </c>
      <c r="F17" s="61"/>
      <c r="G17" s="23"/>
      <c r="H17" s="64"/>
      <c r="I17" s="64"/>
      <c r="J17" s="64"/>
      <c r="K17" s="64"/>
      <c r="L17" s="66"/>
      <c r="M17" s="64"/>
      <c r="N17" s="64"/>
    </row>
    <row r="18" spans="1:14" x14ac:dyDescent="0.2">
      <c r="A18" s="5">
        <f t="shared" si="0"/>
        <v>15</v>
      </c>
      <c r="B18" s="53"/>
      <c r="C18" s="58" t="s">
        <v>252</v>
      </c>
      <c r="D18" s="63" t="s">
        <v>250</v>
      </c>
      <c r="E18" s="58" t="s">
        <v>251</v>
      </c>
      <c r="F18" s="61"/>
      <c r="G18" s="23"/>
      <c r="H18" s="64"/>
      <c r="I18" s="64"/>
      <c r="J18" s="64"/>
      <c r="K18" s="64"/>
      <c r="L18" s="69"/>
      <c r="M18" s="64"/>
      <c r="N18" s="64"/>
    </row>
    <row r="19" spans="1:14" x14ac:dyDescent="0.2">
      <c r="A19" s="5">
        <f t="shared" si="0"/>
        <v>16</v>
      </c>
      <c r="B19" s="53"/>
      <c r="C19" s="58" t="s">
        <v>252</v>
      </c>
      <c r="D19" s="63" t="s">
        <v>250</v>
      </c>
      <c r="E19" s="58" t="s">
        <v>251</v>
      </c>
      <c r="F19" s="61"/>
      <c r="G19" s="23"/>
      <c r="H19" s="64"/>
      <c r="I19" s="64"/>
      <c r="J19" s="64"/>
      <c r="K19" s="64"/>
      <c r="L19" s="66"/>
      <c r="M19" s="64"/>
      <c r="N19" s="64"/>
    </row>
    <row r="20" spans="1:14" x14ac:dyDescent="0.2">
      <c r="A20" s="5">
        <f t="shared" si="0"/>
        <v>17</v>
      </c>
      <c r="B20" s="5"/>
      <c r="C20" s="58" t="s">
        <v>249</v>
      </c>
      <c r="D20" s="63" t="s">
        <v>247</v>
      </c>
      <c r="E20" s="58" t="s">
        <v>248</v>
      </c>
      <c r="F20" s="61"/>
      <c r="H20" s="64"/>
      <c r="I20" s="64"/>
      <c r="J20" s="64"/>
      <c r="K20" s="64"/>
      <c r="L20" s="66"/>
      <c r="M20" s="64"/>
      <c r="N20" s="64"/>
    </row>
    <row r="21" spans="1:14" x14ac:dyDescent="0.2">
      <c r="A21" s="5">
        <f t="shared" si="0"/>
        <v>18</v>
      </c>
      <c r="B21" s="5"/>
      <c r="C21" s="58" t="s">
        <v>249</v>
      </c>
      <c r="D21" s="63" t="s">
        <v>247</v>
      </c>
      <c r="E21" s="58" t="s">
        <v>248</v>
      </c>
      <c r="F21" s="61"/>
      <c r="H21" s="64"/>
      <c r="I21" s="64"/>
      <c r="J21" s="64"/>
      <c r="K21" s="64"/>
      <c r="L21" s="66"/>
      <c r="M21" s="64"/>
      <c r="N21" s="64"/>
    </row>
    <row r="22" spans="1:14" x14ac:dyDescent="0.2">
      <c r="A22" s="5">
        <f t="shared" si="0"/>
        <v>19</v>
      </c>
      <c r="B22" s="5"/>
      <c r="C22" s="62" t="s">
        <v>238</v>
      </c>
      <c r="D22" s="63" t="s">
        <v>236</v>
      </c>
      <c r="E22" s="58" t="s">
        <v>237</v>
      </c>
      <c r="F22" s="61"/>
      <c r="H22" s="64"/>
      <c r="I22" s="65"/>
      <c r="J22" s="64"/>
      <c r="K22" s="64"/>
      <c r="L22" s="66"/>
      <c r="M22" s="64"/>
      <c r="N22" s="64"/>
    </row>
    <row r="23" spans="1:14" x14ac:dyDescent="0.2">
      <c r="A23" s="5">
        <f t="shared" si="0"/>
        <v>20</v>
      </c>
      <c r="B23" s="5"/>
      <c r="C23" s="58" t="s">
        <v>238</v>
      </c>
      <c r="D23" s="63" t="s">
        <v>236</v>
      </c>
      <c r="E23" s="58" t="s">
        <v>237</v>
      </c>
      <c r="F23" s="61"/>
      <c r="K23" s="70"/>
      <c r="L23" s="66"/>
      <c r="M23" s="64"/>
      <c r="N23" s="64"/>
    </row>
    <row r="24" spans="1:14" x14ac:dyDescent="0.2">
      <c r="A24" s="5">
        <f t="shared" si="0"/>
        <v>21</v>
      </c>
      <c r="B24" s="5"/>
      <c r="C24" s="62" t="s">
        <v>256</v>
      </c>
      <c r="D24" s="63" t="s">
        <v>254</v>
      </c>
      <c r="E24" s="58" t="s">
        <v>255</v>
      </c>
      <c r="F24" s="61"/>
      <c r="K24" s="70"/>
      <c r="L24" s="66"/>
      <c r="M24" s="64"/>
      <c r="N24" s="64"/>
    </row>
    <row r="25" spans="1:14" x14ac:dyDescent="0.2">
      <c r="A25" s="5">
        <f t="shared" si="0"/>
        <v>22</v>
      </c>
      <c r="B25" s="5"/>
      <c r="C25" s="58" t="s">
        <v>249</v>
      </c>
      <c r="D25" s="63" t="s">
        <v>247</v>
      </c>
      <c r="E25" s="58" t="s">
        <v>248</v>
      </c>
      <c r="F25" s="61"/>
      <c r="K25" s="70"/>
      <c r="L25" s="66"/>
      <c r="M25" s="64"/>
      <c r="N25" s="64"/>
    </row>
    <row r="26" spans="1:14" x14ac:dyDescent="0.2">
      <c r="A26" s="5">
        <f t="shared" si="0"/>
        <v>23</v>
      </c>
      <c r="B26" s="5"/>
      <c r="C26" s="58" t="s">
        <v>249</v>
      </c>
      <c r="D26" s="63" t="s">
        <v>247</v>
      </c>
      <c r="E26" s="58" t="s">
        <v>248</v>
      </c>
      <c r="F26" s="61"/>
      <c r="K26" s="70"/>
      <c r="L26" s="66"/>
      <c r="M26" s="64"/>
      <c r="N26" s="64"/>
    </row>
    <row r="27" spans="1:14" x14ac:dyDescent="0.2">
      <c r="K27" s="70"/>
      <c r="L27" s="66"/>
      <c r="M27" s="64"/>
      <c r="N27" s="64"/>
    </row>
    <row r="28" spans="1:14" x14ac:dyDescent="0.2">
      <c r="K28" s="70"/>
      <c r="L28" s="66"/>
      <c r="M28" s="64"/>
      <c r="N28" s="64"/>
    </row>
    <row r="29" spans="1:14" x14ac:dyDescent="0.2">
      <c r="K29" s="70"/>
      <c r="L29" s="66"/>
      <c r="M29" s="64"/>
      <c r="N29" s="64"/>
    </row>
    <row r="30" spans="1:14" x14ac:dyDescent="0.2">
      <c r="K30" s="70"/>
      <c r="L30" s="65"/>
      <c r="M30" s="64"/>
      <c r="N30" s="64"/>
    </row>
  </sheetData>
  <pageMargins left="0.75" right="0.75" top="1" bottom="1" header="0.5" footer="0.5"/>
  <pageSetup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opLeftCell="A21" workbookViewId="0">
      <selection activeCell="E35" sqref="E35"/>
    </sheetView>
  </sheetViews>
  <sheetFormatPr baseColWidth="10" defaultColWidth="9.140625" defaultRowHeight="12.75" x14ac:dyDescent="0.2"/>
  <cols>
    <col min="1" max="1" width="3" customWidth="1"/>
    <col min="2" max="2" width="56" customWidth="1"/>
    <col min="3" max="3" width="14.85546875" customWidth="1"/>
    <col min="4" max="4" width="48.140625" customWidth="1"/>
    <col min="5" max="5" width="15.85546875" customWidth="1"/>
  </cols>
  <sheetData>
    <row r="1" spans="1:5" hidden="1" x14ac:dyDescent="0.2">
      <c r="B1" t="s">
        <v>29</v>
      </c>
      <c r="C1" t="s">
        <v>30</v>
      </c>
      <c r="D1" t="s">
        <v>29</v>
      </c>
      <c r="E1" t="s">
        <v>27</v>
      </c>
    </row>
    <row r="2" spans="1:5" hidden="1" x14ac:dyDescent="0.2">
      <c r="B2" t="s">
        <v>129</v>
      </c>
      <c r="C2" t="s">
        <v>130</v>
      </c>
      <c r="D2" t="s">
        <v>131</v>
      </c>
      <c r="E2" t="s">
        <v>132</v>
      </c>
    </row>
    <row r="3" spans="1:5" s="10" customFormat="1" ht="60" x14ac:dyDescent="0.25">
      <c r="A3" s="56" t="s">
        <v>97</v>
      </c>
      <c r="B3" s="56" t="s">
        <v>133</v>
      </c>
      <c r="C3" s="56" t="s">
        <v>134</v>
      </c>
      <c r="D3" s="56" t="s">
        <v>135</v>
      </c>
      <c r="E3" s="56" t="s">
        <v>136</v>
      </c>
    </row>
    <row r="4" spans="1:5" ht="91.5" customHeight="1" x14ac:dyDescent="0.2">
      <c r="A4" s="5">
        <v>1</v>
      </c>
      <c r="B4" s="57" t="s">
        <v>210</v>
      </c>
      <c r="C4" s="12"/>
      <c r="D4" s="30" t="s">
        <v>154</v>
      </c>
      <c r="E4" s="12" t="s">
        <v>233</v>
      </c>
    </row>
    <row r="5" spans="1:5" ht="105" customHeight="1" x14ac:dyDescent="0.2">
      <c r="A5" s="5">
        <f>A4+1</f>
        <v>2</v>
      </c>
      <c r="B5" s="57" t="s">
        <v>211</v>
      </c>
      <c r="C5" s="12"/>
      <c r="D5" s="30" t="s">
        <v>154</v>
      </c>
      <c r="E5" s="36" t="s">
        <v>233</v>
      </c>
    </row>
    <row r="6" spans="1:5" ht="46.5" customHeight="1" x14ac:dyDescent="0.2">
      <c r="A6" s="5">
        <f t="shared" ref="A6:A26" si="0">A5+1</f>
        <v>3</v>
      </c>
      <c r="B6" s="58" t="s">
        <v>212</v>
      </c>
      <c r="C6" s="12"/>
      <c r="D6" s="30" t="s">
        <v>154</v>
      </c>
      <c r="E6" s="36" t="s">
        <v>234</v>
      </c>
    </row>
    <row r="7" spans="1:5" ht="39" customHeight="1" x14ac:dyDescent="0.2">
      <c r="A7" s="5">
        <f t="shared" si="0"/>
        <v>4</v>
      </c>
      <c r="B7" s="58" t="s">
        <v>213</v>
      </c>
      <c r="C7" s="12"/>
      <c r="D7" s="30" t="s">
        <v>154</v>
      </c>
      <c r="E7" s="36" t="s">
        <v>234</v>
      </c>
    </row>
    <row r="8" spans="1:5" ht="36" customHeight="1" x14ac:dyDescent="0.2">
      <c r="A8" s="5">
        <f t="shared" si="0"/>
        <v>5</v>
      </c>
      <c r="B8" s="58" t="s">
        <v>214</v>
      </c>
      <c r="C8" s="12"/>
      <c r="D8" s="30" t="s">
        <v>154</v>
      </c>
      <c r="E8" s="36" t="s">
        <v>234</v>
      </c>
    </row>
    <row r="9" spans="1:5" ht="46.5" customHeight="1" x14ac:dyDescent="0.2">
      <c r="A9" s="5">
        <f t="shared" si="0"/>
        <v>6</v>
      </c>
      <c r="B9" s="59" t="s">
        <v>215</v>
      </c>
      <c r="C9" s="12"/>
      <c r="D9" s="30" t="s">
        <v>154</v>
      </c>
      <c r="E9" s="36" t="s">
        <v>234</v>
      </c>
    </row>
    <row r="10" spans="1:5" ht="46.5" customHeight="1" x14ac:dyDescent="0.2">
      <c r="A10" s="5">
        <f t="shared" si="0"/>
        <v>7</v>
      </c>
      <c r="B10" s="59" t="s">
        <v>216</v>
      </c>
      <c r="C10" s="5"/>
      <c r="D10" s="30" t="s">
        <v>154</v>
      </c>
      <c r="E10" s="36" t="s">
        <v>234</v>
      </c>
    </row>
    <row r="11" spans="1:5" ht="24.75" customHeight="1" x14ac:dyDescent="0.2">
      <c r="A11" s="5">
        <f t="shared" si="0"/>
        <v>8</v>
      </c>
      <c r="B11" s="59" t="s">
        <v>217</v>
      </c>
      <c r="C11" s="60"/>
      <c r="D11" s="30" t="s">
        <v>154</v>
      </c>
      <c r="E11" s="36" t="s">
        <v>234</v>
      </c>
    </row>
    <row r="12" spans="1:5" ht="29.25" customHeight="1" x14ac:dyDescent="0.2">
      <c r="A12" s="5">
        <f t="shared" si="0"/>
        <v>9</v>
      </c>
      <c r="B12" s="59" t="s">
        <v>218</v>
      </c>
      <c r="C12" s="60"/>
      <c r="D12" s="30" t="s">
        <v>154</v>
      </c>
      <c r="E12" s="36" t="s">
        <v>234</v>
      </c>
    </row>
    <row r="13" spans="1:5" ht="42" customHeight="1" x14ac:dyDescent="0.2">
      <c r="A13" s="5">
        <f t="shared" si="0"/>
        <v>10</v>
      </c>
      <c r="B13" s="59" t="s">
        <v>219</v>
      </c>
      <c r="C13" s="5"/>
      <c r="D13" s="30" t="s">
        <v>154</v>
      </c>
      <c r="E13" s="36" t="s">
        <v>234</v>
      </c>
    </row>
    <row r="14" spans="1:5" ht="27.75" customHeight="1" x14ac:dyDescent="0.2">
      <c r="A14" s="5">
        <f t="shared" si="0"/>
        <v>11</v>
      </c>
      <c r="B14" s="59" t="s">
        <v>220</v>
      </c>
      <c r="C14" s="60"/>
      <c r="D14" s="30" t="s">
        <v>154</v>
      </c>
      <c r="E14" s="36" t="s">
        <v>234</v>
      </c>
    </row>
    <row r="15" spans="1:5" ht="26.25" customHeight="1" x14ac:dyDescent="0.2">
      <c r="A15" s="5">
        <f t="shared" si="0"/>
        <v>12</v>
      </c>
      <c r="B15" s="59" t="s">
        <v>221</v>
      </c>
      <c r="C15" s="60"/>
      <c r="D15" s="30" t="s">
        <v>154</v>
      </c>
      <c r="E15" s="36" t="s">
        <v>234</v>
      </c>
    </row>
    <row r="16" spans="1:5" ht="57" customHeight="1" x14ac:dyDescent="0.2">
      <c r="A16" s="5">
        <f t="shared" si="0"/>
        <v>13</v>
      </c>
      <c r="B16" s="59" t="s">
        <v>222</v>
      </c>
      <c r="C16" s="60"/>
      <c r="D16" s="30" t="s">
        <v>154</v>
      </c>
      <c r="E16" s="36" t="s">
        <v>234</v>
      </c>
    </row>
    <row r="17" spans="1:5" ht="31.5" customHeight="1" x14ac:dyDescent="0.2">
      <c r="A17" s="5">
        <f t="shared" si="0"/>
        <v>14</v>
      </c>
      <c r="B17" s="59" t="s">
        <v>223</v>
      </c>
      <c r="C17" s="60"/>
      <c r="D17" s="30" t="s">
        <v>154</v>
      </c>
      <c r="E17" s="36" t="s">
        <v>234</v>
      </c>
    </row>
    <row r="18" spans="1:5" ht="31.5" customHeight="1" x14ac:dyDescent="0.2">
      <c r="A18" s="5">
        <f t="shared" si="0"/>
        <v>15</v>
      </c>
      <c r="B18" s="59" t="s">
        <v>226</v>
      </c>
      <c r="C18" s="60"/>
      <c r="D18" s="30" t="s">
        <v>154</v>
      </c>
      <c r="E18" s="36" t="s">
        <v>234</v>
      </c>
    </row>
    <row r="19" spans="1:5" ht="32.25" customHeight="1" x14ac:dyDescent="0.2">
      <c r="A19" s="5">
        <f t="shared" si="0"/>
        <v>16</v>
      </c>
      <c r="B19" s="59" t="s">
        <v>224</v>
      </c>
      <c r="C19" s="5"/>
      <c r="D19" s="30" t="s">
        <v>154</v>
      </c>
      <c r="E19" s="36" t="s">
        <v>234</v>
      </c>
    </row>
    <row r="20" spans="1:5" ht="42" customHeight="1" x14ac:dyDescent="0.2">
      <c r="A20" s="5">
        <f t="shared" si="0"/>
        <v>17</v>
      </c>
      <c r="B20" s="59" t="s">
        <v>225</v>
      </c>
      <c r="C20" s="5"/>
      <c r="D20" s="30" t="s">
        <v>154</v>
      </c>
      <c r="E20" s="36" t="s">
        <v>234</v>
      </c>
    </row>
    <row r="21" spans="1:5" ht="39.75" customHeight="1" x14ac:dyDescent="0.2">
      <c r="A21" s="5">
        <f t="shared" si="0"/>
        <v>18</v>
      </c>
      <c r="B21" s="59" t="s">
        <v>227</v>
      </c>
      <c r="C21" s="5"/>
      <c r="D21" s="30" t="s">
        <v>154</v>
      </c>
      <c r="E21" s="36" t="s">
        <v>234</v>
      </c>
    </row>
    <row r="22" spans="1:5" ht="26.25" customHeight="1" x14ac:dyDescent="0.2">
      <c r="A22" s="5">
        <f t="shared" si="0"/>
        <v>19</v>
      </c>
      <c r="B22" s="59" t="s">
        <v>228</v>
      </c>
      <c r="C22" s="5"/>
      <c r="D22" s="30" t="s">
        <v>154</v>
      </c>
      <c r="E22" s="36" t="s">
        <v>233</v>
      </c>
    </row>
    <row r="23" spans="1:5" ht="42.75" customHeight="1" x14ac:dyDescent="0.2">
      <c r="A23" s="5">
        <f t="shared" si="0"/>
        <v>20</v>
      </c>
      <c r="B23" s="59" t="s">
        <v>229</v>
      </c>
      <c r="C23" s="5"/>
      <c r="D23" s="30" t="s">
        <v>154</v>
      </c>
      <c r="E23" s="36" t="s">
        <v>233</v>
      </c>
    </row>
    <row r="24" spans="1:5" ht="24.75" customHeight="1" x14ac:dyDescent="0.2">
      <c r="A24" s="5">
        <f t="shared" si="0"/>
        <v>21</v>
      </c>
      <c r="B24" s="59" t="s">
        <v>230</v>
      </c>
      <c r="C24" s="5"/>
      <c r="D24" s="30" t="s">
        <v>154</v>
      </c>
      <c r="E24" s="36" t="s">
        <v>233</v>
      </c>
    </row>
    <row r="25" spans="1:5" ht="25.5" x14ac:dyDescent="0.2">
      <c r="A25" s="5">
        <f t="shared" si="0"/>
        <v>22</v>
      </c>
      <c r="B25" s="59" t="s">
        <v>231</v>
      </c>
      <c r="C25" s="5"/>
      <c r="D25" s="30" t="s">
        <v>154</v>
      </c>
      <c r="E25" s="36" t="s">
        <v>234</v>
      </c>
    </row>
    <row r="26" spans="1:5" x14ac:dyDescent="0.2">
      <c r="A26" s="5">
        <f t="shared" si="0"/>
        <v>23</v>
      </c>
      <c r="B26" s="59" t="s">
        <v>232</v>
      </c>
      <c r="C26" s="5"/>
      <c r="D26" s="30" t="s">
        <v>154</v>
      </c>
      <c r="E26" s="36" t="s">
        <v>233</v>
      </c>
    </row>
  </sheetData>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Reporte de Formatos</vt:lpstr>
      <vt:lpstr>hidden1</vt:lpstr>
      <vt:lpstr>hidden2</vt:lpstr>
      <vt:lpstr>hidden3</vt:lpstr>
      <vt:lpstr>hidden4</vt:lpstr>
      <vt:lpstr>hidden5</vt:lpstr>
      <vt:lpstr>Tabla 126644</vt:lpstr>
      <vt:lpstr>Tabla 126645</vt:lpstr>
      <vt:lpstr>Tabla 126643</vt:lpstr>
      <vt:lpstr>hidden1</vt:lpstr>
      <vt:lpstr>hidden2</vt:lpstr>
      <vt:lpstr>hidden3</vt:lpstr>
      <vt:lpstr>hidden4</vt:lpstr>
      <vt:lpstr>hidden5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DIRECCIÓN</dc:creator>
  <cp:lastModifiedBy>OBRAS12</cp:lastModifiedBy>
  <dcterms:created xsi:type="dcterms:W3CDTF">2016-08-29T20:45:13Z</dcterms:created>
  <dcterms:modified xsi:type="dcterms:W3CDTF">2018-03-13T22:14:22Z</dcterms:modified>
</cp:coreProperties>
</file>