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LISES SEVILLANO\Desktop\TESORERÍA\TÍTULO V\2020\2004\8 DISCIPLINA FINANCIERA\"/>
    </mc:Choice>
  </mc:AlternateContent>
  <bookViews>
    <workbookView xWindow="0" yWindow="0" windowWidth="28800" windowHeight="12435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9" r:id="rId9"/>
    <sheet name="F7A" sheetId="10" r:id="rId10"/>
    <sheet name="F7B" sheetId="11" r:id="rId11"/>
    <sheet name="F7C" sheetId="12" r:id="rId12"/>
    <sheet name="F7D" sheetId="13" r:id="rId13"/>
    <sheet name="F8" sheetId="14" r:id="rId14"/>
  </sheets>
  <externalReferences>
    <externalReference r:id="rId15"/>
  </externalReferences>
  <definedNames>
    <definedName name="_xlnm._FilterDatabase" localSheetId="5" hidden="1">F6A!$A$84:$H$157</definedName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3" l="1"/>
  <c r="G18" i="13"/>
  <c r="G7" i="13"/>
  <c r="G36" i="12"/>
  <c r="G7" i="12"/>
  <c r="F36" i="12"/>
  <c r="E36" i="12"/>
  <c r="D36" i="12"/>
  <c r="G28" i="12"/>
  <c r="F28" i="12"/>
  <c r="E28" i="12"/>
  <c r="D28" i="12"/>
  <c r="G21" i="12"/>
  <c r="G31" i="12" s="1"/>
  <c r="F21" i="12"/>
  <c r="E21" i="12"/>
  <c r="D21" i="12"/>
  <c r="F7" i="12"/>
  <c r="E7" i="12"/>
  <c r="D7" i="12"/>
  <c r="F37" i="10"/>
  <c r="E37" i="10"/>
  <c r="D37" i="10"/>
  <c r="C37" i="10"/>
  <c r="F30" i="10"/>
  <c r="E30" i="10"/>
  <c r="D30" i="10"/>
  <c r="C30" i="10"/>
  <c r="C29" i="10" s="1"/>
  <c r="F29" i="10"/>
  <c r="E29" i="10"/>
  <c r="D29" i="10"/>
  <c r="F22" i="10"/>
  <c r="E22" i="10"/>
  <c r="D22" i="10"/>
  <c r="C22" i="10"/>
  <c r="F8" i="10"/>
  <c r="F32" i="10" s="1"/>
  <c r="E8" i="10"/>
  <c r="E32" i="10" s="1"/>
  <c r="D8" i="10"/>
  <c r="D32" i="10" s="1"/>
  <c r="C8" i="10"/>
  <c r="D31" i="12" l="1"/>
  <c r="E31" i="12"/>
  <c r="F31" i="12"/>
  <c r="C32" i="10"/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<sst xmlns="http://schemas.openxmlformats.org/spreadsheetml/2006/main" count="1040" uniqueCount="768">
  <si>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</si>
  <si>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</si>
  <si>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</si>
  <si>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</si>
  <si>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</si>
  <si>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</si>
  <si>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</si>
  <si>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</si>
  <si>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</si>
  <si>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</si>
  <si>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</si>
  <si>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</si>
  <si>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</si>
  <si>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</si>
  <si>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</si>
  <si>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</si>
  <si>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</si>
  <si>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</si>
  <si>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</si>
  <si>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</si>
  <si>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</si>
  <si>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</si>
  <si>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</si>
  <si>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</si>
  <si>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</si>
  <si>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</si>
  <si>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</si>
  <si>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</si>
  <si>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</si>
  <si>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</si>
  <si>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</si>
  <si>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</si>
  <si>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</si>
  <si>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</si>
  <si>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</si>
  <si>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</si>
  <si>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</si>
  <si>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</si>
  <si>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</si>
  <si>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</si>
  <si>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</si>
  <si>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</si>
  <si>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</si>
  <si>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</si>
  <si>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</si>
  <si>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</si>
  <si>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</si>
  <si>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</si>
  <si>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</si>
  <si>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</si>
  <si>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</si>
  <si>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</si>
  <si>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</si>
  <si>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</si>
  <si>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</si>
  <si>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</si>
  <si>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</si>
  <si>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</si>
  <si>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</si>
  <si>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</si>
  <si>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</si>
  <si>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</si>
  <si>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</si>
  <si>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</si>
  <si>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</si>
  <si>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</si>
  <si>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</si>
  <si>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</si>
  <si>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</si>
  <si>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</si>
  <si>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</si>
  <si>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</si>
  <si>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</si>
  <si>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</si>
  <si>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</si>
  <si>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</si>
  <si>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</si>
  <si>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</si>
  <si>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</si>
  <si>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</si>
  <si>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</si>
  <si>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</si>
  <si>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</si>
  <si>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</si>
  <si>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</si>
  <si>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</si>
  <si>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</si>
  <si>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</si>
  <si>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</si>
  <si>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</si>
  <si>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</si>
  <si>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</si>
  <si>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</si>
  <si>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</si>
  <si>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</si>
  <si>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</si>
  <si>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</si>
  <si>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</si>
  <si>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</si>
  <si>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</si>
  <si>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</si>
  <si>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</si>
  <si>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</si>
  <si>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</si>
  <si>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</si>
  <si>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</si>
  <si>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</si>
  <si>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</si>
  <si>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</si>
  <si>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</si>
  <si>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</si>
  <si>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</si>
  <si>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</si>
  <si>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</si>
  <si>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</si>
  <si>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</si>
  <si>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</si>
  <si>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</si>
  <si>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</si>
  <si>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</si>
  <si>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</si>
  <si>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</si>
  <si>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SAN FRANCISCO DEL RINCON</t>
  </si>
  <si>
    <t>al 31 de Diciembre de 2019 y al 31 de Diciembre de 2020</t>
  </si>
  <si>
    <t>Formato 2 Informe Analítico de la Deuda Pública y Otros Pasivos - LDF</t>
  </si>
  <si>
    <t>Informe Analítico de la Deuda Pública y Otros Pasivos - LDF</t>
  </si>
  <si>
    <t>Al 31 de Diciembre de 2019 y al 31 de Diciembre de 2020</t>
  </si>
  <si>
    <t>Denominación de la Deuda Pública y Otros Pasivos (c)</t>
  </si>
  <si>
    <t>Saldo al 31 de diciembre de 2019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</si>
  <si>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</si>
  <si>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</si>
  <si>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</si>
  <si>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</si>
  <si>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</si>
  <si>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</si>
  <si>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</si>
  <si>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</si>
  <si>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</si>
  <si>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</si>
  <si>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</si>
  <si>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</si>
  <si>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</si>
  <si>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</si>
  <si>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</si>
  <si>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</si>
  <si>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</si>
  <si>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</si>
  <si>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</si>
  <si>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</si>
  <si>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</si>
  <si>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</si>
  <si>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</si>
  <si>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</si>
  <si>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</si>
  <si>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</si>
  <si>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</si>
  <si>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</si>
  <si>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</si>
  <si>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</si>
  <si>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</si>
  <si>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</si>
  <si>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</si>
  <si>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</si>
  <si>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</si>
  <si>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</si>
  <si>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</si>
  <si>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</si>
  <si>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</si>
  <si>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31 de Diciembre de 2020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</si>
  <si>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</si>
  <si>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</si>
  <si>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</si>
  <si>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</si>
  <si>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</si>
  <si>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</si>
  <si>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</si>
  <si>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</si>
  <si>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</si>
  <si>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</si>
  <si>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</si>
  <si>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</si>
  <si>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</si>
  <si>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</si>
  <si>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</si>
  <si>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</si>
  <si>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</si>
  <si>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</si>
  <si>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</si>
  <si>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</si>
  <si>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</si>
  <si>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</si>
  <si>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</si>
  <si>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</si>
  <si>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</si>
  <si>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</si>
  <si>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</si>
  <si>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</si>
  <si>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</si>
  <si>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</si>
  <si>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</si>
  <si>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</si>
  <si>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</si>
  <si>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</si>
  <si>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</si>
  <si>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</si>
  <si>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</si>
  <si>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</si>
  <si>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</si>
  <si>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</si>
  <si>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</si>
  <si>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</si>
  <si>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</si>
  <si>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</si>
  <si>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</si>
  <si>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</si>
  <si>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</si>
  <si>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</si>
  <si>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</si>
  <si>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</si>
  <si>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</si>
  <si>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</si>
  <si>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</si>
  <si>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</si>
  <si>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</si>
  <si>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</si>
  <si>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</si>
  <si>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</si>
  <si>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</si>
  <si>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</si>
  <si>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</si>
  <si>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</si>
  <si>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</si>
  <si>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</si>
  <si>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</si>
  <si>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</si>
  <si>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</si>
  <si>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</si>
  <si>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</si>
  <si>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</si>
  <si>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</si>
  <si>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</si>
  <si>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</si>
  <si>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</si>
  <si>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</si>
  <si>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</si>
  <si>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</si>
  <si>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</si>
  <si>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</si>
  <si>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</si>
  <si>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</si>
  <si>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</si>
  <si>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</si>
  <si>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</si>
  <si>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</si>
  <si>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</si>
  <si>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</si>
  <si>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</si>
  <si>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</si>
  <si>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</si>
  <si>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</si>
  <si>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</si>
  <si>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</si>
  <si>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</si>
  <si>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</si>
  <si>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</si>
  <si>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</si>
  <si>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</si>
  <si>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</si>
  <si>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</si>
  <si>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</si>
  <si>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</si>
  <si>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</si>
  <si>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</si>
  <si>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</si>
  <si>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</si>
  <si>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</si>
  <si>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</si>
  <si>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</si>
  <si>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</si>
  <si>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</si>
  <si>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</si>
  <si>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</si>
  <si>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</si>
  <si>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</si>
  <si>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</si>
  <si>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</si>
  <si>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</si>
  <si>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</si>
  <si>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</si>
  <si>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</si>
  <si>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</si>
  <si>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</si>
  <si>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</si>
  <si>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</si>
  <si>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</si>
  <si>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</si>
  <si>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</si>
  <si>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</si>
  <si>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</si>
  <si>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</si>
  <si>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</si>
  <si>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</si>
  <si>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</si>
  <si>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</si>
  <si>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</si>
  <si>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</si>
  <si>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</si>
  <si>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</si>
  <si>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</si>
  <si>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</si>
  <si>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</si>
  <si>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</si>
  <si>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</si>
  <si>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</si>
  <si>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</si>
  <si>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</si>
  <si>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</si>
  <si>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</si>
  <si>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</si>
  <si>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</si>
  <si>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</si>
  <si>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</si>
  <si>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</si>
  <si>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</si>
  <si>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</si>
  <si>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</si>
  <si>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</si>
  <si>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</si>
  <si>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</si>
  <si>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</si>
  <si>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</si>
  <si>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</si>
  <si>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</si>
  <si>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</si>
  <si>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</si>
  <si>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</si>
  <si>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</si>
  <si>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</si>
  <si>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</si>
  <si>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</si>
  <si>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</si>
  <si>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</si>
  <si>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</si>
  <si>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</si>
  <si>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</si>
  <si>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</si>
  <si>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</si>
  <si>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</si>
  <si>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</si>
  <si>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</si>
  <si>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</si>
  <si>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</si>
  <si>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</si>
  <si>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</si>
  <si>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</si>
  <si>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</si>
  <si>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</si>
  <si>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</si>
  <si>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</si>
  <si>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</si>
  <si>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</si>
  <si>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</si>
  <si>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</si>
  <si>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</si>
  <si>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</si>
  <si>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</si>
  <si>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</si>
  <si>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</si>
  <si>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</si>
  <si>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</si>
  <si>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</si>
  <si>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</si>
  <si>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</si>
  <si>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</si>
  <si>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</si>
  <si>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</si>
  <si>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</si>
  <si>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</si>
  <si>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</si>
  <si>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</si>
  <si>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</si>
  <si>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</si>
  <si>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</si>
  <si>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</si>
  <si>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</si>
  <si>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</si>
  <si>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</si>
  <si>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</si>
  <si>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</si>
  <si>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</si>
  <si>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</si>
  <si>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</si>
  <si>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</si>
  <si>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</si>
  <si>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</si>
  <si>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</si>
  <si>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</si>
  <si>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</si>
  <si>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</si>
  <si>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</si>
  <si>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</si>
  <si>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</si>
  <si>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</si>
  <si>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</si>
  <si>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</si>
  <si>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</si>
  <si>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</si>
  <si>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</si>
  <si>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</si>
  <si>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</si>
  <si>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</si>
  <si>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</si>
  <si>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</si>
  <si>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</si>
  <si>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</si>
  <si>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</si>
  <si>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</si>
  <si>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</si>
  <si>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</si>
  <si>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</si>
  <si>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</si>
  <si>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</si>
  <si>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</si>
  <si>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</si>
  <si>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</si>
  <si>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</si>
  <si>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</si>
  <si>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</si>
  <si>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</si>
  <si>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</si>
  <si>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</si>
  <si>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</si>
  <si>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</si>
  <si>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</si>
  <si>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</si>
  <si>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</si>
  <si>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</si>
  <si>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</si>
  <si>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</si>
  <si>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</si>
  <si>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</si>
  <si>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</si>
  <si>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</si>
  <si>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</si>
  <si>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</si>
  <si>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</si>
  <si>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</si>
  <si>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</si>
  <si>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</si>
  <si>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</si>
  <si>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</si>
  <si>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</si>
  <si>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</si>
  <si>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</si>
  <si>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</si>
  <si>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</si>
  <si>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</si>
  <si>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</si>
  <si>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</si>
  <si>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</si>
  <si>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</si>
  <si>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</si>
  <si>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</si>
  <si>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</si>
  <si>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</si>
  <si>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</si>
  <si>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</si>
  <si>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</si>
  <si>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</si>
  <si>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</si>
  <si>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</si>
  <si>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</si>
  <si>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</si>
  <si>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</si>
  <si>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</si>
  <si>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</si>
  <si>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</si>
  <si>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</si>
  <si>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</si>
  <si>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</si>
  <si>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</si>
  <si>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</si>
  <si>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</si>
  <si>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</si>
  <si>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</si>
  <si>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</si>
  <si>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</si>
  <si>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</si>
  <si>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</si>
  <si>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</si>
  <si>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</si>
  <si>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</si>
  <si>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</si>
  <si>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</si>
  <si>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</si>
  <si>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</si>
  <si>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</si>
  <si>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</si>
  <si>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</si>
  <si>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</si>
  <si>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</si>
  <si>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</si>
  <si>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</si>
  <si>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</si>
  <si>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</si>
  <si>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</si>
  <si>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</si>
  <si>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</si>
  <si>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</si>
  <si>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</si>
  <si>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</si>
  <si>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</si>
  <si>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</si>
  <si>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</si>
  <si>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</si>
  <si>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</si>
  <si>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</si>
  <si>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</si>
  <si>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</si>
  <si>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</si>
  <si>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</si>
  <si>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</si>
  <si>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</si>
  <si>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</si>
  <si>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</si>
  <si>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</si>
  <si>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</si>
  <si>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</si>
  <si>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</si>
  <si>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</si>
  <si>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</si>
  <si>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</si>
  <si>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</si>
  <si>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</si>
  <si>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</si>
  <si>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</si>
  <si>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</si>
  <si>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</si>
  <si>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</si>
  <si>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</si>
  <si>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</si>
  <si>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</si>
  <si>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</si>
  <si>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</si>
  <si>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</si>
  <si>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</si>
  <si>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</si>
  <si>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</si>
  <si>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</si>
  <si>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</si>
  <si>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</si>
  <si>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</si>
  <si>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</si>
  <si>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</si>
  <si>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</si>
  <si>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</si>
  <si>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</si>
  <si>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</si>
  <si>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</si>
  <si>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</si>
  <si>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</si>
  <si>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</si>
  <si>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</si>
  <si>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</si>
  <si>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</si>
  <si>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</si>
  <si>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</si>
  <si>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</si>
  <si>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</si>
  <si>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</si>
  <si>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</si>
  <si>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</si>
  <si>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</si>
  <si>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</si>
  <si>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</si>
  <si>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</si>
  <si>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</si>
  <si>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</si>
  <si>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</si>
  <si>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</si>
  <si>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</si>
  <si>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</si>
  <si>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</si>
  <si>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</si>
  <si>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</si>
  <si>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</si>
  <si>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</si>
  <si>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</si>
  <si>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</si>
  <si>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</si>
  <si>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</si>
  <si>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</si>
  <si>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</si>
  <si>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</si>
  <si>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</si>
  <si>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</si>
  <si>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</si>
  <si>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</si>
  <si>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</si>
  <si>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</si>
  <si>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</si>
  <si>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</si>
  <si>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</si>
  <si>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</si>
  <si>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</si>
  <si>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</si>
  <si>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</si>
  <si>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</si>
  <si>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</si>
  <si>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</si>
  <si>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</si>
  <si>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</si>
  <si>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</si>
  <si>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</si>
  <si>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</si>
  <si>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</si>
  <si>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</si>
  <si>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</si>
  <si>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</si>
  <si>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</si>
  <si>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</si>
  <si>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</si>
  <si>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</si>
  <si>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</si>
  <si>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</si>
  <si>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</si>
  <si>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</si>
  <si>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</si>
  <si>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</si>
  <si>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</si>
  <si>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</si>
  <si>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</si>
  <si>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</si>
  <si>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</si>
  <si>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</si>
  <si>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</si>
  <si>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</si>
  <si>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</si>
  <si>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</si>
  <si>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Municipio de San Francisco del Rincón, Gobierno del Estado de Guanajuato</t>
  </si>
  <si>
    <t>Proyecciones de Ingresos - LDF</t>
  </si>
  <si>
    <t>(CIFRAS NOMINALES)</t>
  </si>
  <si>
    <t>Concepto (b)</t>
  </si>
  <si>
    <t>2021 (d)</t>
  </si>
  <si>
    <t>2022 (d)</t>
  </si>
  <si>
    <t>2023 (d)</t>
  </si>
  <si>
    <t>2024 (d)</t>
  </si>
  <si>
    <t>2025 (d)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</si>
  <si>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</si>
  <si>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</si>
  <si>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</si>
  <si>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</si>
  <si>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</si>
  <si>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</si>
  <si>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</si>
  <si>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</si>
  <si>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</si>
  <si>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</si>
  <si>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</si>
  <si>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</si>
  <si>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</si>
  <si>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</si>
  <si>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</si>
  <si>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</si>
  <si>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</si>
  <si>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</si>
  <si>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</si>
  <si>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</si>
  <si>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</si>
  <si>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</si>
  <si>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</si>
  <si>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</si>
  <si>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</si>
  <si>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</si>
  <si>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</si>
  <si>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</si>
  <si>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</si>
  <si>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</si>
  <si>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</si>
  <si>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</si>
  <si>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</si>
  <si>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2014 ¹ (c)</t>
  </si>
  <si>
    <t>2015 ¹ (c)</t>
  </si>
  <si>
    <t>2016 ¹ (c)</t>
  </si>
  <si>
    <t>2017 ¹ (c)</t>
  </si>
  <si>
    <t>2018 ¹ (c)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</si>
  <si>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</si>
  <si>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</si>
  <si>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</si>
  <si>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</si>
  <si>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</si>
  <si>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</si>
  <si>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</si>
  <si>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</si>
  <si>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</si>
  <si>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</si>
  <si>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</si>
  <si>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</si>
  <si>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</si>
  <si>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</si>
  <si>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</si>
  <si>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</si>
  <si>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</si>
  <si>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</si>
  <si>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</si>
  <si>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</si>
  <si>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</si>
  <si>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</si>
  <si>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</si>
  <si>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</si>
  <si>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</si>
  <si>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</si>
  <si>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</si>
  <si>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</si>
  <si>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</si>
  <si>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</si>
  <si>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 xml:space="preserve">                                          -  </t>
  </si>
  <si>
    <t>2.  Gasto Etiquetado (2=A+B+C+D+E+F+G+H+I)</t>
  </si>
  <si>
    <t>3.  Total del Resultado de Egresos (3=1+2)</t>
  </si>
  <si>
    <t>Formato 8) Informe sobre Estudios Actuariales – LDF</t>
  </si>
  <si>
    <t>MUNICIPIO SAN FRANCISCO DEL RINCON, Gobierno del Estado de Guanajuato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</si>
  <si>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</si>
  <si>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</si>
  <si>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</si>
  <si>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</si>
  <si>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</si>
  <si>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</si>
  <si>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</si>
  <si>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</si>
  <si>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</si>
  <si>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</si>
  <si>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</si>
  <si>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</si>
  <si>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</si>
  <si>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</si>
  <si>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</si>
  <si>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</si>
  <si>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</si>
  <si>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</si>
  <si>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</si>
  <si>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</si>
  <si>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</si>
  <si>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</si>
  <si>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</si>
  <si>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</si>
  <si>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</si>
  <si>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</si>
  <si>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</si>
  <si>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</si>
  <si>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</si>
  <si>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</si>
  <si>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</si>
  <si>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</si>
  <si>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</si>
  <si>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</si>
  <si>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</si>
  <si>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</si>
  <si>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</si>
  <si>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</si>
  <si>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</si>
  <si>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</si>
  <si>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</si>
  <si>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</si>
  <si>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</si>
  <si>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</si>
  <si>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</si>
  <si>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</si>
  <si>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2019 ¹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</si>
</sst>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/>
    <xf numFmtId="0" fontId="15" fillId="0" borderId="0"/>
  </cellStyleXfs>
  <cellXfs count="305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0" fillId="0" borderId="0" xfId="0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2" xfId="0" applyFill="1" applyBorder="1"/>
    <xf numFmtId="0" fontId="4" fillId="0" borderId="13" xfId="0" applyFont="1" applyBorder="1"/>
    <xf numFmtId="0" fontId="0" fillId="0" borderId="0" xfId="0" applyProtection="1"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3" xfId="0" applyFont="1" applyFill="1" applyBorder="1" applyAlignment="1">
      <alignment vertical="center"/>
    </xf>
    <xf numFmtId="43" fontId="1" fillId="0" borderId="12" xfId="2" applyFont="1" applyFill="1" applyBorder="1" applyAlignment="1" applyProtection="1">
      <alignment horizontal="right" vertical="center"/>
      <protection locked="0"/>
    </xf>
    <xf numFmtId="43" fontId="0" fillId="0" borderId="12" xfId="2" applyFont="1" applyFill="1" applyBorder="1" applyAlignment="1" applyProtection="1">
      <alignment horizontal="right" vertical="center"/>
      <protection locked="0"/>
    </xf>
    <xf numFmtId="43" fontId="0" fillId="0" borderId="12" xfId="2" applyFont="1" applyFill="1" applyBorder="1" applyAlignment="1">
      <alignment horizontal="right"/>
    </xf>
    <xf numFmtId="43" fontId="0" fillId="2" borderId="14" xfId="2" applyFont="1" applyFill="1" applyBorder="1" applyAlignment="1">
      <alignment horizontal="right"/>
    </xf>
    <xf numFmtId="43" fontId="0" fillId="0" borderId="12" xfId="2" applyFont="1" applyBorder="1" applyAlignment="1">
      <alignment horizontal="right"/>
    </xf>
    <xf numFmtId="43" fontId="0" fillId="0" borderId="12" xfId="2" applyFont="1" applyFill="1" applyBorder="1" applyAlignment="1">
      <alignment horizontal="right" vertical="center"/>
    </xf>
    <xf numFmtId="43" fontId="0" fillId="0" borderId="13" xfId="2" applyFont="1" applyFill="1" applyBorder="1" applyAlignment="1">
      <alignment horizontal="right"/>
    </xf>
    <xf numFmtId="43" fontId="3" fillId="0" borderId="12" xfId="2" applyFont="1" applyFill="1" applyBorder="1" applyAlignment="1" applyProtection="1">
      <alignment horizontal="right" vertical="center"/>
      <protection locked="0"/>
    </xf>
    <xf numFmtId="0" fontId="0" fillId="0" borderId="0" xfId="0"/>
    <xf numFmtId="0" fontId="0" fillId="0" borderId="12" xfId="0" applyBorder="1" applyAlignment="1">
      <alignment horizontal="left" indent="3"/>
    </xf>
    <xf numFmtId="0" fontId="0" fillId="0" borderId="12" xfId="0" applyBorder="1"/>
    <xf numFmtId="0" fontId="0" fillId="0" borderId="13" xfId="0" applyFill="1" applyBorder="1"/>
    <xf numFmtId="0" fontId="0" fillId="0" borderId="0" xfId="0" applyProtection="1">
      <protection locked="0"/>
    </xf>
    <xf numFmtId="0" fontId="1" fillId="0" borderId="12" xfId="0" applyFont="1" applyFill="1" applyBorder="1" applyAlignment="1">
      <alignment horizontal="left" vertical="center" indent="2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164" fontId="0" fillId="0" borderId="12" xfId="0" applyNumberFormat="1" applyFill="1" applyBorder="1" applyAlignment="1" applyProtection="1">
      <alignment vertical="center"/>
      <protection locked="0"/>
    </xf>
    <xf numFmtId="16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4"/>
      <protection locked="0"/>
    </xf>
    <xf numFmtId="0" fontId="4" fillId="0" borderId="12" xfId="0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43" fontId="1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>
      <alignment vertical="center"/>
    </xf>
    <xf numFmtId="43" fontId="0" fillId="0" borderId="13" xfId="2" applyFont="1" applyFill="1" applyBorder="1"/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0" fontId="0" fillId="0" borderId="15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0" fontId="1" fillId="0" borderId="13" xfId="0" applyFont="1" applyFill="1" applyBorder="1" applyAlignment="1">
      <alignment horizontal="left" vertical="center" indent="3"/>
    </xf>
    <xf numFmtId="3" fontId="0" fillId="0" borderId="13" xfId="0" applyNumberFormat="1" applyFill="1" applyBorder="1"/>
    <xf numFmtId="3" fontId="0" fillId="0" borderId="13" xfId="0" applyNumberFormat="1" applyFill="1" applyBorder="1" applyAlignment="1">
      <alignment vertical="center"/>
    </xf>
    <xf numFmtId="43" fontId="1" fillId="0" borderId="12" xfId="2" applyFont="1" applyFill="1" applyBorder="1" applyProtection="1">
      <protection locked="0"/>
    </xf>
    <xf numFmtId="43" fontId="0" fillId="0" borderId="12" xfId="2" applyFont="1" applyFill="1" applyBorder="1" applyProtection="1">
      <protection locked="0"/>
    </xf>
    <xf numFmtId="43" fontId="0" fillId="0" borderId="12" xfId="2" applyFont="1" applyFill="1" applyBorder="1"/>
    <xf numFmtId="43" fontId="10" fillId="2" borderId="14" xfId="2" applyFont="1" applyFill="1" applyBorder="1" applyAlignment="1"/>
    <xf numFmtId="43" fontId="11" fillId="2" borderId="14" xfId="2" applyFont="1" applyFill="1" applyBorder="1" applyAlignment="1"/>
    <xf numFmtId="43" fontId="9" fillId="0" borderId="12" xfId="2" applyFont="1" applyFill="1" applyBorder="1" applyProtection="1">
      <protection locked="0"/>
    </xf>
    <xf numFmtId="43" fontId="1" fillId="0" borderId="12" xfId="2" applyFont="1" applyFill="1" applyBorder="1"/>
    <xf numFmtId="43" fontId="1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>
      <alignment vertical="center"/>
    </xf>
    <xf numFmtId="43" fontId="0" fillId="0" borderId="13" xfId="2" applyFont="1" applyFill="1" applyBorder="1" applyAlignment="1">
      <alignment vertical="center"/>
    </xf>
    <xf numFmtId="43" fontId="11" fillId="2" borderId="14" xfId="2" applyFont="1" applyFill="1" applyBorder="1" applyAlignment="1">
      <alignment vertical="center"/>
    </xf>
    <xf numFmtId="43" fontId="1" fillId="0" borderId="12" xfId="2" applyFont="1" applyFill="1" applyBorder="1" applyAlignment="1">
      <alignment vertical="center"/>
    </xf>
    <xf numFmtId="43" fontId="11" fillId="2" borderId="14" xfId="2" applyFont="1" applyFill="1" applyBorder="1"/>
    <xf numFmtId="43" fontId="0" fillId="0" borderId="13" xfId="2" applyFont="1" applyFill="1" applyBorder="1"/>
    <xf numFmtId="43" fontId="3" fillId="0" borderId="12" xfId="2" applyFont="1" applyFill="1" applyBorder="1" applyProtection="1">
      <protection locked="0"/>
    </xf>
    <xf numFmtId="43" fontId="3" fillId="0" borderId="15" xfId="2" applyFont="1" applyFill="1" applyBorder="1" applyAlignment="1" applyProtection="1">
      <alignment vertical="center"/>
      <protection locked="0"/>
    </xf>
    <xf numFmtId="3" fontId="0" fillId="0" borderId="15" xfId="0" applyNumberFormat="1" applyFont="1" applyFill="1" applyBorder="1" applyProtection="1">
      <protection locked="0"/>
    </xf>
    <xf numFmtId="43" fontId="3" fillId="0" borderId="12" xfId="2" applyFont="1" applyFill="1" applyBorder="1" applyAlignment="1" applyProtection="1">
      <alignment vertical="center"/>
      <protection locked="0"/>
    </xf>
    <xf numFmtId="0" fontId="0" fillId="0" borderId="0" xfId="0"/>
    <xf numFmtId="0" fontId="12" fillId="0" borderId="0" xfId="0" applyFont="1"/>
    <xf numFmtId="0" fontId="0" fillId="0" borderId="12" xfId="0" applyFill="1" applyBorder="1" applyAlignment="1">
      <alignment horizontal="left" indent="6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5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13" fillId="0" borderId="0" xfId="0" applyFont="1" applyAlignment="1">
      <alignment vertical="center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wrapText="1" indent="3"/>
    </xf>
    <xf numFmtId="3" fontId="0" fillId="0" borderId="0" xfId="0" applyNumberFormat="1"/>
    <xf numFmtId="43" fontId="0" fillId="0" borderId="12" xfId="2" applyFont="1" applyFill="1" applyBorder="1"/>
    <xf numFmtId="43" fontId="0" fillId="0" borderId="12" xfId="2" applyFont="1" applyFill="1" applyBorder="1" applyAlignment="1" applyProtection="1">
      <alignment vertical="center"/>
      <protection locked="0"/>
    </xf>
    <xf numFmtId="43" fontId="1" fillId="0" borderId="12" xfId="2" applyFont="1" applyFill="1" applyBorder="1" applyAlignment="1" applyProtection="1">
      <alignment vertical="center"/>
      <protection locked="0"/>
    </xf>
    <xf numFmtId="43" fontId="0" fillId="2" borderId="14" xfId="2" applyFont="1" applyFill="1" applyBorder="1" applyAlignment="1">
      <alignment vertical="center"/>
    </xf>
    <xf numFmtId="43" fontId="0" fillId="0" borderId="12" xfId="2" applyFont="1" applyFill="1" applyBorder="1" applyAlignment="1">
      <alignment vertical="center"/>
    </xf>
    <xf numFmtId="43" fontId="0" fillId="0" borderId="13" xfId="2" applyFont="1" applyFill="1" applyBorder="1"/>
    <xf numFmtId="43" fontId="0" fillId="0" borderId="0" xfId="2" applyFont="1"/>
    <xf numFmtId="43" fontId="0" fillId="0" borderId="0" xfId="2" applyFont="1" applyFill="1" applyBorder="1" applyAlignment="1" applyProtection="1">
      <alignment vertical="center"/>
      <protection locked="0"/>
    </xf>
    <xf numFmtId="43" fontId="3" fillId="0" borderId="12" xfId="2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1" fillId="2" borderId="1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 vertical="center" indent="3"/>
    </xf>
    <xf numFmtId="0" fontId="16" fillId="0" borderId="5" xfId="3" applyFont="1" applyBorder="1" applyAlignment="1">
      <alignment horizontal="left" vertical="top"/>
    </xf>
    <xf numFmtId="43" fontId="1" fillId="3" borderId="12" xfId="2" applyFont="1" applyFill="1" applyBorder="1" applyAlignment="1" applyProtection="1">
      <alignment vertical="center"/>
      <protection locked="0"/>
    </xf>
    <xf numFmtId="43" fontId="0" fillId="3" borderId="12" xfId="2" applyFont="1" applyFill="1" applyBorder="1" applyAlignment="1" applyProtection="1">
      <alignment vertical="center"/>
      <protection locked="0"/>
    </xf>
    <xf numFmtId="43" fontId="0" fillId="3" borderId="12" xfId="2" applyFont="1" applyFill="1" applyBorder="1" applyAlignment="1">
      <alignment vertical="center"/>
    </xf>
    <xf numFmtId="43" fontId="0" fillId="0" borderId="13" xfId="2" applyFont="1" applyBorder="1"/>
    <xf numFmtId="0" fontId="16" fillId="0" borderId="5" xfId="3" applyFont="1" applyFill="1" applyBorder="1" applyAlignment="1">
      <alignment horizontal="left" vertical="top"/>
    </xf>
    <xf numFmtId="43" fontId="3" fillId="3" borderId="12" xfId="2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Fill="1" applyBorder="1"/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6"/>
      <protection locked="0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43" fontId="1" fillId="0" borderId="15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>
      <alignment vertical="center"/>
    </xf>
    <xf numFmtId="43" fontId="1" fillId="0" borderId="12" xfId="2" applyFont="1" applyFill="1" applyBorder="1" applyAlignment="1" applyProtection="1">
      <alignment vertical="center"/>
      <protection locked="0"/>
    </xf>
    <xf numFmtId="43" fontId="0" fillId="0" borderId="13" xfId="2" applyFont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43" fontId="3" fillId="0" borderId="12" xfId="2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1" fillId="2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17" fillId="0" borderId="5" xfId="3" applyFont="1" applyBorder="1" applyAlignment="1">
      <alignment horizontal="left"/>
    </xf>
    <xf numFmtId="43" fontId="1" fillId="0" borderId="4" xfId="2" applyFont="1" applyFill="1" applyBorder="1" applyAlignment="1" applyProtection="1">
      <alignment vertical="center"/>
      <protection locked="0"/>
    </xf>
    <xf numFmtId="43" fontId="0" fillId="0" borderId="6" xfId="2" applyFont="1" applyFill="1" applyBorder="1" applyAlignment="1" applyProtection="1">
      <alignment vertical="center"/>
      <protection locked="0"/>
    </xf>
    <xf numFmtId="43" fontId="1" fillId="0" borderId="6" xfId="2" applyFont="1" applyFill="1" applyBorder="1" applyAlignment="1" applyProtection="1">
      <alignment vertical="center"/>
      <protection locked="0"/>
    </xf>
    <xf numFmtId="43" fontId="0" fillId="0" borderId="6" xfId="2" applyFont="1" applyFill="1" applyBorder="1" applyAlignment="1" applyProtection="1">
      <alignment vertical="center" wrapText="1"/>
      <protection locked="0"/>
    </xf>
    <xf numFmtId="43" fontId="0" fillId="0" borderId="6" xfId="2" applyFont="1" applyFill="1" applyBorder="1" applyAlignment="1">
      <alignment vertical="center"/>
    </xf>
    <xf numFmtId="43" fontId="0" fillId="0" borderId="8" xfId="2" applyFont="1" applyFill="1" applyBorder="1"/>
    <xf numFmtId="43" fontId="3" fillId="0" borderId="6" xfId="2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1" fillId="0" borderId="12" xfId="0" applyFont="1" applyFill="1" applyBorder="1" applyAlignment="1">
      <alignment horizontal="left" indent="3"/>
    </xf>
    <xf numFmtId="0" fontId="1" fillId="2" borderId="11" xfId="0" applyFont="1" applyFill="1" applyBorder="1" applyAlignment="1">
      <alignment horizontal="center" vertical="center" wrapText="1"/>
    </xf>
    <xf numFmtId="43" fontId="1" fillId="0" borderId="6" xfId="2" applyFont="1" applyFill="1" applyBorder="1" applyAlignment="1" applyProtection="1">
      <alignment horizontal="right" vertical="center"/>
      <protection locked="0"/>
    </xf>
    <xf numFmtId="43" fontId="0" fillId="0" borderId="6" xfId="2" applyFont="1" applyFill="1" applyBorder="1" applyAlignment="1" applyProtection="1">
      <alignment horizontal="right" vertical="center"/>
      <protection locked="0"/>
    </xf>
    <xf numFmtId="43" fontId="0" fillId="0" borderId="6" xfId="2" applyFont="1" applyFill="1" applyBorder="1" applyAlignment="1">
      <alignment horizontal="right" vertical="center"/>
    </xf>
    <xf numFmtId="43" fontId="0" fillId="0" borderId="8" xfId="2" applyFont="1" applyBorder="1" applyAlignment="1">
      <alignment horizontal="center"/>
    </xf>
    <xf numFmtId="43" fontId="3" fillId="0" borderId="6" xfId="2" applyFont="1" applyFill="1" applyBorder="1" applyAlignment="1" applyProtection="1">
      <alignment horizontal="right" vertical="center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44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>
      <alignment vertical="center"/>
    </xf>
    <xf numFmtId="44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 indent="6"/>
    </xf>
    <xf numFmtId="44" fontId="1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 indent="3"/>
    </xf>
    <xf numFmtId="44" fontId="0" fillId="0" borderId="13" xfId="0" applyNumberFormat="1" applyFill="1" applyBorder="1"/>
    <xf numFmtId="0" fontId="0" fillId="0" borderId="12" xfId="0" applyFill="1" applyBorder="1" applyAlignment="1"/>
    <xf numFmtId="4" fontId="18" fillId="0" borderId="15" xfId="0" applyNumberFormat="1" applyFont="1" applyFill="1" applyBorder="1" applyAlignment="1" applyProtection="1">
      <alignment vertical="center"/>
      <protection locked="0"/>
    </xf>
    <xf numFmtId="4" fontId="19" fillId="0" borderId="12" xfId="3" applyNumberFormat="1" applyFont="1" applyBorder="1" applyAlignment="1">
      <alignment vertical="center"/>
    </xf>
    <xf numFmtId="4" fontId="0" fillId="0" borderId="6" xfId="0" applyNumberFormat="1" applyBorder="1"/>
    <xf numFmtId="4" fontId="0" fillId="0" borderId="0" xfId="0" applyNumberFormat="1"/>
    <xf numFmtId="4" fontId="19" fillId="0" borderId="12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>
      <alignment vertical="center"/>
    </xf>
    <xf numFmtId="4" fontId="18" fillId="0" borderId="12" xfId="0" applyNumberFormat="1" applyFont="1" applyFill="1" applyBorder="1" applyAlignment="1" applyProtection="1">
      <alignment vertical="center"/>
      <protection locked="0"/>
    </xf>
    <xf numFmtId="4" fontId="1" fillId="0" borderId="6" xfId="0" applyNumberFormat="1" applyFont="1" applyBorder="1"/>
    <xf numFmtId="4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6" xfId="0" applyBorder="1"/>
    <xf numFmtId="0" fontId="19" fillId="0" borderId="0" xfId="0" applyFont="1" applyBorder="1"/>
    <xf numFmtId="4" fontId="0" fillId="0" borderId="13" xfId="0" applyNumberForma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wrapText="1" indent="9"/>
    </xf>
    <xf numFmtId="3" fontId="0" fillId="0" borderId="12" xfId="0" applyNumberFormat="1" applyFill="1" applyBorder="1" applyAlignment="1" applyProtection="1">
      <alignment vertical="center"/>
      <protection locked="0"/>
    </xf>
    <xf numFmtId="10" fontId="0" fillId="0" borderId="12" xfId="0" applyNumberFormat="1" applyFill="1" applyBorder="1" applyAlignment="1" applyProtection="1">
      <alignment vertical="center"/>
      <protection locked="0"/>
    </xf>
    <xf numFmtId="9" fontId="0" fillId="0" borderId="12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wrapText="1" indent="3"/>
    </xf>
    <xf numFmtId="8" fontId="1" fillId="0" borderId="15" xfId="0" applyNumberFormat="1" applyFont="1" applyFill="1" applyBorder="1" applyAlignment="1" applyProtection="1">
      <alignment vertical="center"/>
      <protection locked="0"/>
    </xf>
    <xf numFmtId="8" fontId="1" fillId="0" borderId="12" xfId="0" applyNumberFormat="1" applyFont="1" applyFill="1" applyBorder="1" applyAlignment="1" applyProtection="1">
      <alignment vertical="center"/>
      <protection locked="0"/>
    </xf>
    <xf numFmtId="4" fontId="19" fillId="0" borderId="12" xfId="3" applyNumberFormat="1" applyFont="1" applyFill="1" applyBorder="1" applyAlignment="1">
      <alignment vertical="center"/>
    </xf>
    <xf numFmtId="4" fontId="0" fillId="0" borderId="6" xfId="0" applyNumberFormat="1" applyFill="1" applyBorder="1"/>
    <xf numFmtId="4" fontId="1" fillId="0" borderId="6" xfId="0" applyNumberFormat="1" applyFont="1" applyFill="1" applyBorder="1"/>
    <xf numFmtId="44" fontId="0" fillId="0" borderId="13" xfId="0" applyNumberFormat="1" applyFill="1" applyBorder="1" applyAlignment="1">
      <alignment vertical="center"/>
    </xf>
    <xf numFmtId="4" fontId="18" fillId="0" borderId="2" xfId="0" applyNumberFormat="1" applyFont="1" applyFill="1" applyBorder="1" applyAlignment="1" applyProtection="1">
      <alignment vertical="center"/>
      <protection locked="0"/>
    </xf>
    <xf numFmtId="4" fontId="19" fillId="0" borderId="5" xfId="3" applyNumberFormat="1" applyFont="1" applyBorder="1" applyAlignment="1">
      <alignment vertical="center"/>
    </xf>
    <xf numFmtId="4" fontId="18" fillId="0" borderId="5" xfId="3" applyNumberFormat="1" applyFont="1" applyBorder="1" applyAlignment="1">
      <alignment vertical="center"/>
    </xf>
    <xf numFmtId="4" fontId="18" fillId="0" borderId="5" xfId="0" applyNumberFormat="1" applyFont="1" applyFill="1" applyBorder="1" applyAlignment="1" applyProtection="1">
      <alignment vertical="center"/>
      <protection locked="0"/>
    </xf>
    <xf numFmtId="4" fontId="0" fillId="0" borderId="7" xfId="0" applyNumberFormat="1" applyFill="1" applyBorder="1" applyAlignment="1">
      <alignment vertical="center"/>
    </xf>
    <xf numFmtId="4" fontId="0" fillId="0" borderId="12" xfId="0" applyNumberFormat="1" applyBorder="1"/>
    <xf numFmtId="4" fontId="1" fillId="0" borderId="12" xfId="0" applyNumberFormat="1" applyFont="1" applyBorder="1"/>
    <xf numFmtId="0" fontId="0" fillId="0" borderId="12" xfId="0" applyFill="1" applyBorder="1" applyAlignment="1">
      <alignment horizontal="left" indent="9"/>
    </xf>
    <xf numFmtId="0" fontId="0" fillId="0" borderId="12" xfId="0" applyFill="1" applyBorder="1" applyAlignment="1">
      <alignment horizontal="left" indent="3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 wrapText="1"/>
    </xf>
  </cellXfs>
  <cellStyles count="5">
    <cellStyle name="Millares" xfId="1" builtinId="3"/>
    <cellStyle name="Millares 2" xfId="2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activeCell="A28" sqref="A28"/>
    </sheetView>
  </sheetViews>
  <sheetFormatPr baseColWidth="10" defaultColWidth="14.7109375" defaultRowHeight="15" zeroHeight="1"/>
  <cols>
    <col min="1" max="1" width="90.5703125" style="19" bestFit="1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>
      <c r="A1" s="263" t="s">
        <v>0</v>
      </c>
      <c r="B1" s="263"/>
      <c r="C1" s="263"/>
      <c r="D1" s="263"/>
      <c r="E1" s="263"/>
      <c r="F1" s="263"/>
    </row>
    <row r="2" spans="1:6">
      <c r="A2" s="264" t="s">
        <v>122</v>
      </c>
      <c r="B2" s="265"/>
      <c r="C2" s="265"/>
      <c r="D2" s="265"/>
      <c r="E2" s="265"/>
      <c r="F2" s="266"/>
    </row>
    <row r="3" spans="1:6">
      <c r="A3" s="267" t="s">
        <v>1</v>
      </c>
      <c r="B3" s="268"/>
      <c r="C3" s="268"/>
      <c r="D3" s="268"/>
      <c r="E3" s="268"/>
      <c r="F3" s="269"/>
    </row>
    <row r="4" spans="1:6">
      <c r="A4" s="270" t="s">
        <v>123</v>
      </c>
      <c r="B4" s="271"/>
      <c r="C4" s="271"/>
      <c r="D4" s="271"/>
      <c r="E4" s="271"/>
      <c r="F4" s="272"/>
    </row>
    <row r="5" spans="1:6">
      <c r="A5" s="273" t="s">
        <v>2</v>
      </c>
      <c r="B5" s="274"/>
      <c r="C5" s="274"/>
      <c r="D5" s="274"/>
      <c r="E5" s="274"/>
      <c r="F5" s="275"/>
    </row>
    <row r="6" spans="1:6" s="6" customFormat="1">
      <c r="A6" s="2" t="s">
        <v>3</v>
      </c>
      <c r="B6" s="3">
        <v>2020</v>
      </c>
      <c r="C6" s="4">
        <v>2019</v>
      </c>
      <c r="D6" s="5" t="s">
        <v>4</v>
      </c>
      <c r="E6" s="3">
        <v>2020</v>
      </c>
      <c r="F6" s="4">
        <v>2019</v>
      </c>
    </row>
    <row r="7" spans="1:6">
      <c r="A7" s="7" t="s">
        <v>5</v>
      </c>
      <c r="B7" s="8"/>
      <c r="C7" s="8"/>
      <c r="D7" s="9" t="s">
        <v>6</v>
      </c>
      <c r="E7" s="8"/>
      <c r="F7" s="8"/>
    </row>
    <row r="8" spans="1:6">
      <c r="A8" s="10" t="s">
        <v>7</v>
      </c>
      <c r="B8" s="11"/>
      <c r="C8" s="11"/>
      <c r="D8" s="12" t="s">
        <v>8</v>
      </c>
      <c r="E8" s="11"/>
      <c r="F8" s="11"/>
    </row>
    <row r="9" spans="1:6">
      <c r="A9" s="13" t="s">
        <v>9</v>
      </c>
      <c r="B9" s="32">
        <f>SUM(B10:B16)</f>
        <v>49499327.150000006</v>
      </c>
      <c r="C9" s="32">
        <f>SUM(C10:C16)</f>
        <v>50268628.770000003</v>
      </c>
      <c r="D9" s="20" t="s">
        <v>10</v>
      </c>
      <c r="E9" s="32">
        <f>SUM(E10:E18)</f>
        <v>20294534.880000003</v>
      </c>
      <c r="F9" s="32">
        <f>SUM(F10:F18)</f>
        <v>20875207.420000002</v>
      </c>
    </row>
    <row r="10" spans="1:6">
      <c r="A10" s="14" t="s">
        <v>11</v>
      </c>
      <c r="B10" s="35">
        <v>-1747.12</v>
      </c>
      <c r="C10" s="35">
        <v>-1747.12</v>
      </c>
      <c r="D10" s="21" t="s">
        <v>12</v>
      </c>
      <c r="E10" s="35">
        <v>3295740.52</v>
      </c>
      <c r="F10" s="35">
        <v>2615861.59</v>
      </c>
    </row>
    <row r="11" spans="1:6">
      <c r="A11" s="14" t="s">
        <v>13</v>
      </c>
      <c r="B11" s="35">
        <v>38946584.270000003</v>
      </c>
      <c r="C11" s="35">
        <v>37670259.43</v>
      </c>
      <c r="D11" s="21" t="s">
        <v>14</v>
      </c>
      <c r="E11" s="35">
        <v>3256051.28</v>
      </c>
      <c r="F11" s="35">
        <v>5231972.29</v>
      </c>
    </row>
    <row r="12" spans="1:6">
      <c r="A12" s="14" t="s">
        <v>15</v>
      </c>
      <c r="B12" s="32"/>
      <c r="C12" s="32"/>
      <c r="D12" s="21" t="s">
        <v>16</v>
      </c>
      <c r="E12" s="35">
        <v>1333868.21</v>
      </c>
      <c r="F12" s="35">
        <v>1228552.28</v>
      </c>
    </row>
    <row r="13" spans="1:6">
      <c r="A13" s="14" t="s">
        <v>17</v>
      </c>
      <c r="B13" s="35">
        <v>44213.35</v>
      </c>
      <c r="C13" s="35">
        <v>56216.77</v>
      </c>
      <c r="D13" s="21" t="s">
        <v>18</v>
      </c>
      <c r="E13" s="32"/>
      <c r="F13" s="32"/>
    </row>
    <row r="14" spans="1:6">
      <c r="A14" s="14" t="s">
        <v>19</v>
      </c>
      <c r="B14" s="35">
        <v>7698656.0499999998</v>
      </c>
      <c r="C14" s="35">
        <v>10963756.49</v>
      </c>
      <c r="D14" s="21" t="s">
        <v>20</v>
      </c>
      <c r="E14" s="35">
        <v>797.8</v>
      </c>
      <c r="F14" s="35">
        <v>32558.53</v>
      </c>
    </row>
    <row r="15" spans="1:6">
      <c r="A15" s="14" t="s">
        <v>21</v>
      </c>
      <c r="B15" s="35">
        <v>2711507.2</v>
      </c>
      <c r="C15" s="35">
        <v>1480029.8</v>
      </c>
      <c r="D15" s="21" t="s">
        <v>22</v>
      </c>
      <c r="E15" s="32"/>
      <c r="F15" s="32"/>
    </row>
    <row r="16" spans="1:6">
      <c r="A16" s="14" t="s">
        <v>23</v>
      </c>
      <c r="B16" s="35">
        <v>100113.4</v>
      </c>
      <c r="C16" s="35">
        <v>100113.4</v>
      </c>
      <c r="D16" s="21" t="s">
        <v>24</v>
      </c>
      <c r="E16" s="35">
        <v>2861933.11</v>
      </c>
      <c r="F16" s="35">
        <v>3424289.9</v>
      </c>
    </row>
    <row r="17" spans="1:6">
      <c r="A17" s="13" t="s">
        <v>25</v>
      </c>
      <c r="B17" s="32">
        <f>SUM(B18:B24)</f>
        <v>11299462.959999999</v>
      </c>
      <c r="C17" s="32">
        <f>SUM(C18:C24)</f>
        <v>12753133.09</v>
      </c>
      <c r="D17" s="21" t="s">
        <v>26</v>
      </c>
      <c r="E17" s="32"/>
      <c r="F17" s="32"/>
    </row>
    <row r="18" spans="1:6">
      <c r="A18" s="15" t="s">
        <v>27</v>
      </c>
      <c r="B18" s="32"/>
      <c r="C18" s="32"/>
      <c r="D18" s="21" t="s">
        <v>28</v>
      </c>
      <c r="E18" s="35">
        <v>9546143.9600000009</v>
      </c>
      <c r="F18" s="35">
        <v>8341972.8300000001</v>
      </c>
    </row>
    <row r="19" spans="1:6">
      <c r="A19" s="15" t="s">
        <v>29</v>
      </c>
      <c r="B19" s="35">
        <v>4591</v>
      </c>
      <c r="C19" s="35">
        <v>4591</v>
      </c>
      <c r="D19" s="20" t="s">
        <v>30</v>
      </c>
      <c r="E19" s="32">
        <f>SUM(E20:E22)</f>
        <v>0</v>
      </c>
      <c r="F19" s="32">
        <f>SUM(F20:F22)</f>
        <v>0</v>
      </c>
    </row>
    <row r="20" spans="1:6">
      <c r="A20" s="15" t="s">
        <v>31</v>
      </c>
      <c r="B20" s="35">
        <v>2473697.92</v>
      </c>
      <c r="C20" s="35">
        <v>2457893.02</v>
      </c>
      <c r="D20" s="21" t="s">
        <v>32</v>
      </c>
      <c r="E20" s="35">
        <v>0</v>
      </c>
      <c r="F20" s="35">
        <v>0</v>
      </c>
    </row>
    <row r="21" spans="1:6">
      <c r="A21" s="15" t="s">
        <v>33</v>
      </c>
      <c r="B21" s="35">
        <v>-1629503.68</v>
      </c>
      <c r="C21" s="35">
        <v>-1650855.38</v>
      </c>
      <c r="D21" s="21" t="s">
        <v>34</v>
      </c>
      <c r="E21" s="35">
        <v>0</v>
      </c>
      <c r="F21" s="35">
        <v>0</v>
      </c>
    </row>
    <row r="22" spans="1:6">
      <c r="A22" s="15" t="s">
        <v>35</v>
      </c>
      <c r="B22" s="35">
        <v>-233.73</v>
      </c>
      <c r="C22" s="35">
        <v>-5533.73</v>
      </c>
      <c r="D22" s="21" t="s">
        <v>36</v>
      </c>
      <c r="E22" s="35">
        <v>0</v>
      </c>
      <c r="F22" s="35">
        <v>0</v>
      </c>
    </row>
    <row r="23" spans="1:6">
      <c r="A23" s="15" t="s">
        <v>37</v>
      </c>
      <c r="B23" s="32"/>
      <c r="C23" s="32"/>
      <c r="D23" s="20" t="s">
        <v>38</v>
      </c>
      <c r="E23" s="32">
        <f>E24+E25</f>
        <v>0</v>
      </c>
      <c r="F23" s="32">
        <f>F24+F25</f>
        <v>0</v>
      </c>
    </row>
    <row r="24" spans="1:6">
      <c r="A24" s="15" t="s">
        <v>39</v>
      </c>
      <c r="B24" s="35">
        <v>10450911.449999999</v>
      </c>
      <c r="C24" s="35">
        <v>11947038.18</v>
      </c>
      <c r="D24" s="21" t="s">
        <v>40</v>
      </c>
      <c r="E24" s="35">
        <v>0</v>
      </c>
      <c r="F24" s="35">
        <v>0</v>
      </c>
    </row>
    <row r="25" spans="1:6">
      <c r="A25" s="13" t="s">
        <v>41</v>
      </c>
      <c r="B25" s="32">
        <f>SUM(B26:B30)</f>
        <v>5333268.28</v>
      </c>
      <c r="C25" s="32">
        <f>SUM(C26:C30)</f>
        <v>13135225.35</v>
      </c>
      <c r="D25" s="21" t="s">
        <v>42</v>
      </c>
      <c r="E25" s="35">
        <v>0</v>
      </c>
      <c r="F25" s="35">
        <v>0</v>
      </c>
    </row>
    <row r="26" spans="1:6">
      <c r="A26" s="15" t="s">
        <v>43</v>
      </c>
      <c r="B26" s="32"/>
      <c r="C26" s="32"/>
      <c r="D26" s="20" t="s">
        <v>44</v>
      </c>
      <c r="E26" s="35">
        <v>0</v>
      </c>
      <c r="F26" s="35">
        <v>0</v>
      </c>
    </row>
    <row r="27" spans="1:6">
      <c r="A27" s="15" t="s">
        <v>45</v>
      </c>
      <c r="B27" s="32"/>
      <c r="C27" s="32"/>
      <c r="D27" s="20" t="s">
        <v>46</v>
      </c>
      <c r="E27" s="32">
        <f>SUM(E28:E30)</f>
        <v>0</v>
      </c>
      <c r="F27" s="32">
        <f>SUM(F28:F30)</f>
        <v>0</v>
      </c>
    </row>
    <row r="28" spans="1:6">
      <c r="A28" s="15" t="s">
        <v>47</v>
      </c>
      <c r="B28" s="32"/>
      <c r="C28" s="32"/>
      <c r="D28" s="21" t="s">
        <v>48</v>
      </c>
      <c r="E28" s="35">
        <v>0</v>
      </c>
      <c r="F28" s="35">
        <v>0</v>
      </c>
    </row>
    <row r="29" spans="1:6">
      <c r="A29" s="15" t="s">
        <v>49</v>
      </c>
      <c r="B29" s="35">
        <v>5333268.28</v>
      </c>
      <c r="C29" s="35">
        <v>13135225.35</v>
      </c>
      <c r="D29" s="21" t="s">
        <v>50</v>
      </c>
      <c r="E29" s="35">
        <v>0</v>
      </c>
      <c r="F29" s="35">
        <v>0</v>
      </c>
    </row>
    <row r="30" spans="1:6">
      <c r="A30" s="15" t="s">
        <v>51</v>
      </c>
      <c r="B30" s="32"/>
      <c r="C30" s="32"/>
      <c r="D30" s="21" t="s">
        <v>52</v>
      </c>
      <c r="E30" s="35">
        <v>0</v>
      </c>
      <c r="F30" s="35">
        <v>0</v>
      </c>
    </row>
    <row r="31" spans="1:6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>
      <c r="A32" s="15" t="s">
        <v>55</v>
      </c>
      <c r="B32" s="35">
        <v>0</v>
      </c>
      <c r="C32" s="35">
        <v>0</v>
      </c>
      <c r="D32" s="21" t="s">
        <v>56</v>
      </c>
      <c r="E32" s="32"/>
      <c r="F32" s="32"/>
    </row>
    <row r="33" spans="1:6">
      <c r="A33" s="15" t="s">
        <v>57</v>
      </c>
      <c r="B33" s="32"/>
      <c r="C33" s="32"/>
      <c r="D33" s="21" t="s">
        <v>58</v>
      </c>
      <c r="E33" s="32"/>
      <c r="F33" s="32"/>
    </row>
    <row r="34" spans="1:6">
      <c r="A34" s="15" t="s">
        <v>59</v>
      </c>
      <c r="B34" s="32"/>
      <c r="C34" s="32"/>
      <c r="D34" s="21" t="s">
        <v>60</v>
      </c>
      <c r="E34" s="32"/>
      <c r="F34" s="32"/>
    </row>
    <row r="35" spans="1:6">
      <c r="A35" s="15" t="s">
        <v>61</v>
      </c>
      <c r="B35" s="32"/>
      <c r="C35" s="32"/>
      <c r="D35" s="21" t="s">
        <v>62</v>
      </c>
      <c r="E35" s="32"/>
      <c r="F35" s="32"/>
    </row>
    <row r="36" spans="1:6">
      <c r="A36" s="15" t="s">
        <v>63</v>
      </c>
      <c r="B36" s="32"/>
      <c r="C36" s="32"/>
      <c r="D36" s="21" t="s">
        <v>64</v>
      </c>
      <c r="E36" s="32"/>
      <c r="F36" s="32"/>
    </row>
    <row r="37" spans="1:6">
      <c r="A37" s="13" t="s">
        <v>65</v>
      </c>
      <c r="B37" s="35">
        <v>1152832.27</v>
      </c>
      <c r="C37" s="35">
        <v>1101962.54</v>
      </c>
      <c r="D37" s="21" t="s">
        <v>66</v>
      </c>
      <c r="E37" s="32"/>
      <c r="F37" s="32"/>
    </row>
    <row r="38" spans="1:6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>
      <c r="A39" s="15" t="s">
        <v>69</v>
      </c>
      <c r="B39" s="35">
        <v>0</v>
      </c>
      <c r="C39" s="35">
        <v>0</v>
      </c>
      <c r="D39" s="21" t="s">
        <v>70</v>
      </c>
      <c r="E39" s="35">
        <v>0</v>
      </c>
      <c r="F39" s="35">
        <v>0</v>
      </c>
    </row>
    <row r="40" spans="1:6">
      <c r="A40" s="15" t="s">
        <v>71</v>
      </c>
      <c r="B40" s="35">
        <v>0</v>
      </c>
      <c r="C40" s="35">
        <v>0</v>
      </c>
      <c r="D40" s="21" t="s">
        <v>72</v>
      </c>
      <c r="E40" s="35">
        <v>0</v>
      </c>
      <c r="F40" s="35">
        <v>0</v>
      </c>
    </row>
    <row r="41" spans="1:6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5">
        <v>0</v>
      </c>
      <c r="F41" s="35">
        <v>0</v>
      </c>
    </row>
    <row r="42" spans="1:6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>
      <c r="A43" s="15" t="s">
        <v>77</v>
      </c>
      <c r="B43" s="32"/>
      <c r="C43" s="32"/>
      <c r="D43" s="21" t="s">
        <v>78</v>
      </c>
      <c r="E43" s="35">
        <v>0</v>
      </c>
      <c r="F43" s="35">
        <v>0</v>
      </c>
    </row>
    <row r="44" spans="1:6">
      <c r="A44" s="15" t="s">
        <v>79</v>
      </c>
      <c r="B44" s="32"/>
      <c r="C44" s="32"/>
      <c r="D44" s="21" t="s">
        <v>80</v>
      </c>
      <c r="E44" s="35">
        <v>0</v>
      </c>
      <c r="F44" s="35">
        <v>0</v>
      </c>
    </row>
    <row r="45" spans="1:6">
      <c r="A45" s="15" t="s">
        <v>81</v>
      </c>
      <c r="B45" s="32"/>
      <c r="C45" s="32"/>
      <c r="D45" s="21" t="s">
        <v>82</v>
      </c>
      <c r="E45" s="35">
        <v>0</v>
      </c>
      <c r="F45" s="35">
        <v>0</v>
      </c>
    </row>
    <row r="46" spans="1:6">
      <c r="A46" s="11"/>
      <c r="B46" s="33"/>
      <c r="C46" s="33"/>
      <c r="D46" s="22"/>
      <c r="E46" s="33"/>
      <c r="F46" s="33"/>
    </row>
    <row r="47" spans="1:6">
      <c r="A47" s="16" t="s">
        <v>83</v>
      </c>
      <c r="B47" s="34">
        <f>B9+B17+B25+B31+B37+B38+B41</f>
        <v>67284890.660000011</v>
      </c>
      <c r="C47" s="34">
        <f>C9+C17+C25+C31+C37+C38+C41</f>
        <v>77258949.75</v>
      </c>
      <c r="D47" s="23" t="s">
        <v>84</v>
      </c>
      <c r="E47" s="34">
        <f>E9+E19+E23+E26+E27+E31+E38+E42</f>
        <v>20294534.880000003</v>
      </c>
      <c r="F47" s="34">
        <f>F9+F19+F23+F26+F27+F31+F38+F42</f>
        <v>20875207.420000002</v>
      </c>
    </row>
    <row r="48" spans="1:6">
      <c r="A48" s="11"/>
      <c r="B48" s="33"/>
      <c r="C48" s="33"/>
      <c r="D48" s="22"/>
      <c r="E48" s="33"/>
      <c r="F48" s="33"/>
    </row>
    <row r="49" spans="1:6">
      <c r="A49" s="10" t="s">
        <v>85</v>
      </c>
      <c r="B49" s="33"/>
      <c r="C49" s="33"/>
      <c r="D49" s="23" t="s">
        <v>86</v>
      </c>
      <c r="E49" s="33"/>
      <c r="F49" s="33"/>
    </row>
    <row r="50" spans="1:6">
      <c r="A50" s="13" t="s">
        <v>87</v>
      </c>
      <c r="B50" s="35">
        <v>0</v>
      </c>
      <c r="C50" s="35">
        <v>0</v>
      </c>
      <c r="D50" s="20" t="s">
        <v>88</v>
      </c>
      <c r="E50" s="35">
        <v>0</v>
      </c>
      <c r="F50" s="35">
        <v>0</v>
      </c>
    </row>
    <row r="51" spans="1:6">
      <c r="A51" s="13" t="s">
        <v>89</v>
      </c>
      <c r="B51" s="35">
        <v>0</v>
      </c>
      <c r="C51" s="35">
        <v>0</v>
      </c>
      <c r="D51" s="20" t="s">
        <v>90</v>
      </c>
      <c r="E51" s="35">
        <v>0</v>
      </c>
      <c r="F51" s="35">
        <v>0</v>
      </c>
    </row>
    <row r="52" spans="1:6">
      <c r="A52" s="13" t="s">
        <v>91</v>
      </c>
      <c r="B52" s="35">
        <v>924530449.84000003</v>
      </c>
      <c r="C52" s="35">
        <v>973557344.36000001</v>
      </c>
      <c r="D52" s="20" t="s">
        <v>92</v>
      </c>
      <c r="E52" s="35">
        <v>21887839.010000002</v>
      </c>
      <c r="F52" s="35">
        <v>25070107.010000002</v>
      </c>
    </row>
    <row r="53" spans="1:6">
      <c r="A53" s="13" t="s">
        <v>93</v>
      </c>
      <c r="B53" s="35">
        <v>138116206.30000001</v>
      </c>
      <c r="C53" s="35">
        <v>129057336.69</v>
      </c>
      <c r="D53" s="20" t="s">
        <v>94</v>
      </c>
      <c r="E53" s="35">
        <v>0</v>
      </c>
      <c r="F53" s="35">
        <v>0</v>
      </c>
    </row>
    <row r="54" spans="1:6">
      <c r="A54" s="13" t="s">
        <v>95</v>
      </c>
      <c r="B54" s="35">
        <v>3308553.99</v>
      </c>
      <c r="C54" s="35">
        <v>3028309.17</v>
      </c>
      <c r="D54" s="20" t="s">
        <v>96</v>
      </c>
      <c r="E54" s="35">
        <v>0</v>
      </c>
      <c r="F54" s="35">
        <v>0</v>
      </c>
    </row>
    <row r="55" spans="1:6">
      <c r="A55" s="13" t="s">
        <v>97</v>
      </c>
      <c r="B55" s="35">
        <v>-167142440.62</v>
      </c>
      <c r="C55" s="35">
        <v>-141020579.15000001</v>
      </c>
      <c r="D55" s="24" t="s">
        <v>98</v>
      </c>
      <c r="E55" s="35">
        <v>0</v>
      </c>
      <c r="F55" s="35">
        <v>0</v>
      </c>
    </row>
    <row r="56" spans="1:6">
      <c r="A56" s="13" t="s">
        <v>99</v>
      </c>
      <c r="B56" s="35">
        <v>39893656.399999999</v>
      </c>
      <c r="C56" s="35">
        <v>36795192.43</v>
      </c>
      <c r="D56" s="22"/>
      <c r="E56" s="33"/>
      <c r="F56" s="33"/>
    </row>
    <row r="57" spans="1:6">
      <c r="A57" s="13" t="s">
        <v>100</v>
      </c>
      <c r="B57" s="35">
        <v>0</v>
      </c>
      <c r="C57" s="35">
        <v>0</v>
      </c>
      <c r="D57" s="23" t="s">
        <v>101</v>
      </c>
      <c r="E57" s="34">
        <f>SUM(E50:E55)</f>
        <v>21887839.010000002</v>
      </c>
      <c r="F57" s="34">
        <f>SUM(F50:F55)</f>
        <v>25070107.010000002</v>
      </c>
    </row>
    <row r="58" spans="1:6">
      <c r="A58" s="13" t="s">
        <v>102</v>
      </c>
      <c r="B58" s="35">
        <v>0</v>
      </c>
      <c r="C58" s="35">
        <v>0</v>
      </c>
      <c r="D58" s="22"/>
      <c r="E58" s="33"/>
      <c r="F58" s="33"/>
    </row>
    <row r="59" spans="1:6">
      <c r="A59" s="11"/>
      <c r="B59" s="33"/>
      <c r="C59" s="33"/>
      <c r="D59" s="23" t="s">
        <v>103</v>
      </c>
      <c r="E59" s="34">
        <f>E47+E57</f>
        <v>42182373.890000001</v>
      </c>
      <c r="F59" s="34">
        <f>F47+F57</f>
        <v>45945314.430000007</v>
      </c>
    </row>
    <row r="60" spans="1:6">
      <c r="A60" s="16" t="s">
        <v>104</v>
      </c>
      <c r="B60" s="34">
        <f>SUM(B50:B58)</f>
        <v>938706425.91000009</v>
      </c>
      <c r="C60" s="34">
        <f>SUM(C50:C58)</f>
        <v>1001417603.5</v>
      </c>
      <c r="D60" s="22"/>
      <c r="E60" s="33"/>
      <c r="F60" s="33"/>
    </row>
    <row r="61" spans="1:6">
      <c r="A61" s="11"/>
      <c r="B61" s="33"/>
      <c r="C61" s="33"/>
      <c r="D61" s="25" t="s">
        <v>105</v>
      </c>
      <c r="E61" s="33"/>
      <c r="F61" s="33"/>
    </row>
    <row r="62" spans="1:6">
      <c r="A62" s="16" t="s">
        <v>106</v>
      </c>
      <c r="B62" s="34">
        <f>SUM(B47+B60)</f>
        <v>1005991316.5700001</v>
      </c>
      <c r="C62" s="34">
        <f>SUM(C47+C60)</f>
        <v>1078676553.25</v>
      </c>
      <c r="D62" s="22"/>
      <c r="E62" s="33"/>
      <c r="F62" s="33"/>
    </row>
    <row r="63" spans="1:6">
      <c r="A63" s="11"/>
      <c r="B63" s="30"/>
      <c r="C63" s="30"/>
      <c r="D63" s="26" t="s">
        <v>107</v>
      </c>
      <c r="E63" s="32">
        <f>SUM(E64:E66)</f>
        <v>134777749.69</v>
      </c>
      <c r="F63" s="32">
        <f>SUM(F64:F66)</f>
        <v>129407223.31999999</v>
      </c>
    </row>
    <row r="64" spans="1:6">
      <c r="A64" s="11"/>
      <c r="B64" s="30"/>
      <c r="C64" s="30"/>
      <c r="D64" s="27" t="s">
        <v>108</v>
      </c>
      <c r="E64" s="35">
        <v>134777749.69</v>
      </c>
      <c r="F64" s="35">
        <v>129407223.31999999</v>
      </c>
    </row>
    <row r="65" spans="1:6">
      <c r="A65" s="11"/>
      <c r="B65" s="30"/>
      <c r="C65" s="30"/>
      <c r="D65" s="28" t="s">
        <v>109</v>
      </c>
      <c r="E65" s="35">
        <v>0</v>
      </c>
      <c r="F65" s="35">
        <v>0</v>
      </c>
    </row>
    <row r="66" spans="1:6">
      <c r="A66" s="11"/>
      <c r="B66" s="30"/>
      <c r="C66" s="30"/>
      <c r="D66" s="27" t="s">
        <v>110</v>
      </c>
      <c r="E66" s="35">
        <v>0</v>
      </c>
      <c r="F66" s="35">
        <v>0</v>
      </c>
    </row>
    <row r="67" spans="1:6">
      <c r="A67" s="11"/>
      <c r="B67" s="30"/>
      <c r="C67" s="30"/>
      <c r="D67" s="22"/>
      <c r="E67" s="33"/>
      <c r="F67" s="33"/>
    </row>
    <row r="68" spans="1:6">
      <c r="A68" s="11"/>
      <c r="B68" s="30"/>
      <c r="C68" s="30"/>
      <c r="D68" s="26" t="s">
        <v>111</v>
      </c>
      <c r="E68" s="32">
        <f>SUM(E69:E73)</f>
        <v>829031192.99000001</v>
      </c>
      <c r="F68" s="32">
        <f>SUM(F69:F73)</f>
        <v>903324015.5</v>
      </c>
    </row>
    <row r="69" spans="1:6">
      <c r="A69" s="17"/>
      <c r="B69" s="30"/>
      <c r="C69" s="30"/>
      <c r="D69" s="27" t="s">
        <v>112</v>
      </c>
      <c r="E69" s="35">
        <v>25933546.530000001</v>
      </c>
      <c r="F69" s="35">
        <v>47832976.149999999</v>
      </c>
    </row>
    <row r="70" spans="1:6">
      <c r="A70" s="17"/>
      <c r="B70" s="30"/>
      <c r="C70" s="30"/>
      <c r="D70" s="27" t="s">
        <v>113</v>
      </c>
      <c r="E70" s="35">
        <v>803097646.46000004</v>
      </c>
      <c r="F70" s="35">
        <v>855491039.35000002</v>
      </c>
    </row>
    <row r="71" spans="1:6">
      <c r="A71" s="17"/>
      <c r="B71" s="30"/>
      <c r="C71" s="30"/>
      <c r="D71" s="27" t="s">
        <v>114</v>
      </c>
      <c r="E71" s="35">
        <v>0</v>
      </c>
      <c r="F71" s="35">
        <v>0</v>
      </c>
    </row>
    <row r="72" spans="1:6">
      <c r="A72" s="17"/>
      <c r="B72" s="30"/>
      <c r="C72" s="30"/>
      <c r="D72" s="27" t="s">
        <v>115</v>
      </c>
      <c r="E72" s="35">
        <v>0</v>
      </c>
      <c r="F72" s="35">
        <v>0</v>
      </c>
    </row>
    <row r="73" spans="1:6">
      <c r="A73" s="17"/>
      <c r="B73" s="30"/>
      <c r="C73" s="30"/>
      <c r="D73" s="27" t="s">
        <v>116</v>
      </c>
      <c r="E73" s="35">
        <v>0</v>
      </c>
      <c r="F73" s="35">
        <v>0</v>
      </c>
    </row>
    <row r="74" spans="1:6">
      <c r="A74" s="17"/>
      <c r="B74" s="30"/>
      <c r="C74" s="30"/>
      <c r="D74" s="22"/>
      <c r="E74" s="33"/>
      <c r="F74" s="33"/>
    </row>
    <row r="75" spans="1:6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>
      <c r="A76" s="17"/>
      <c r="B76" s="30"/>
      <c r="C76" s="30"/>
      <c r="D76" s="20" t="s">
        <v>118</v>
      </c>
      <c r="E76" s="35">
        <v>0</v>
      </c>
      <c r="F76" s="35">
        <v>0</v>
      </c>
    </row>
    <row r="77" spans="1:6">
      <c r="A77" s="17"/>
      <c r="B77" s="30"/>
      <c r="C77" s="30"/>
      <c r="D77" s="20" t="s">
        <v>119</v>
      </c>
      <c r="E77" s="35">
        <v>0</v>
      </c>
      <c r="F77" s="35">
        <v>0</v>
      </c>
    </row>
    <row r="78" spans="1:6">
      <c r="A78" s="17"/>
      <c r="B78" s="30"/>
      <c r="C78" s="30"/>
      <c r="D78" s="22"/>
      <c r="E78" s="33"/>
      <c r="F78" s="33"/>
    </row>
    <row r="79" spans="1:6">
      <c r="A79" s="17"/>
      <c r="B79" s="30"/>
      <c r="C79" s="30"/>
      <c r="D79" s="23" t="s">
        <v>120</v>
      </c>
      <c r="E79" s="34">
        <f>E63+E68+E75</f>
        <v>963808942.68000007</v>
      </c>
      <c r="F79" s="34">
        <f>F63+F68+F75</f>
        <v>1032731238.8199999</v>
      </c>
    </row>
    <row r="80" spans="1:6">
      <c r="A80" s="17"/>
      <c r="B80" s="30"/>
      <c r="C80" s="30"/>
      <c r="D80" s="22"/>
      <c r="E80" s="33"/>
      <c r="F80" s="33"/>
    </row>
    <row r="81" spans="1:6">
      <c r="A81" s="17"/>
      <c r="B81" s="30"/>
      <c r="C81" s="30"/>
      <c r="D81" s="23" t="s">
        <v>121</v>
      </c>
      <c r="E81" s="34">
        <f>E59+E79</f>
        <v>1005991316.5700001</v>
      </c>
      <c r="F81" s="34">
        <f>F59+F79</f>
        <v>1078676553.25</v>
      </c>
    </row>
    <row r="82" spans="1:6">
      <c r="A82" s="18"/>
      <c r="B82" s="31"/>
      <c r="C82" s="31"/>
      <c r="D82" s="29"/>
      <c r="E82" s="29"/>
      <c r="F82" s="29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G9" sqref="G9"/>
    </sheetView>
  </sheetViews>
  <sheetFormatPr baseColWidth="10" defaultRowHeight="15"/>
  <cols>
    <col min="1" max="1" width="73.42578125" style="177" bestFit="1" customWidth="1"/>
    <col min="2" max="7" width="17.5703125" style="177" customWidth="1"/>
    <col min="8" max="16384" width="11.42578125" style="177"/>
  </cols>
  <sheetData>
    <row r="1" spans="1:7" ht="21">
      <c r="A1" s="281" t="s">
        <v>638</v>
      </c>
      <c r="B1" s="281"/>
      <c r="C1" s="281"/>
      <c r="D1" s="281"/>
      <c r="E1" s="281"/>
      <c r="F1" s="281"/>
      <c r="G1" s="281"/>
    </row>
    <row r="2" spans="1:7">
      <c r="A2" s="264" t="s">
        <v>639</v>
      </c>
      <c r="B2" s="265"/>
      <c r="C2" s="265"/>
      <c r="D2" s="265"/>
      <c r="E2" s="265"/>
      <c r="F2" s="265"/>
      <c r="G2" s="266"/>
    </row>
    <row r="3" spans="1:7">
      <c r="A3" s="267" t="s">
        <v>640</v>
      </c>
      <c r="B3" s="268"/>
      <c r="C3" s="268"/>
      <c r="D3" s="268"/>
      <c r="E3" s="268"/>
      <c r="F3" s="268"/>
      <c r="G3" s="269"/>
    </row>
    <row r="4" spans="1:7">
      <c r="A4" s="267" t="s">
        <v>2</v>
      </c>
      <c r="B4" s="268"/>
      <c r="C4" s="268"/>
      <c r="D4" s="268"/>
      <c r="E4" s="268"/>
      <c r="F4" s="268"/>
      <c r="G4" s="269"/>
    </row>
    <row r="5" spans="1:7">
      <c r="A5" s="267" t="s">
        <v>641</v>
      </c>
      <c r="B5" s="268"/>
      <c r="C5" s="268"/>
      <c r="D5" s="268"/>
      <c r="E5" s="268"/>
      <c r="F5" s="268"/>
      <c r="G5" s="269"/>
    </row>
    <row r="6" spans="1:7">
      <c r="A6" s="278" t="s">
        <v>642</v>
      </c>
      <c r="B6" s="214">
        <v>2020</v>
      </c>
      <c r="C6" s="294" t="s">
        <v>643</v>
      </c>
      <c r="D6" s="294" t="s">
        <v>644</v>
      </c>
      <c r="E6" s="294" t="s">
        <v>645</v>
      </c>
      <c r="F6" s="294" t="s">
        <v>646</v>
      </c>
      <c r="G6" s="294" t="s">
        <v>647</v>
      </c>
    </row>
    <row r="7" spans="1:7" ht="45">
      <c r="A7" s="279"/>
      <c r="B7" s="215" t="s">
        <v>648</v>
      </c>
      <c r="C7" s="295"/>
      <c r="D7" s="295"/>
      <c r="E7" s="295"/>
      <c r="F7" s="295"/>
      <c r="G7" s="295"/>
    </row>
    <row r="8" spans="1:7">
      <c r="A8" s="201" t="s">
        <v>649</v>
      </c>
      <c r="B8" s="216">
        <v>311640405.88999999</v>
      </c>
      <c r="C8" s="248">
        <f>SUM(C9:C20)</f>
        <v>320984638.56</v>
      </c>
      <c r="D8" s="248">
        <f t="shared" ref="D8:F8" si="0">SUM(D9:D20)</f>
        <v>334413468.27680004</v>
      </c>
      <c r="E8" s="248">
        <f t="shared" si="0"/>
        <v>344331893.60830402</v>
      </c>
      <c r="F8" s="248">
        <f t="shared" si="0"/>
        <v>354547871.69975317</v>
      </c>
      <c r="G8" s="217">
        <v>0</v>
      </c>
    </row>
    <row r="9" spans="1:7">
      <c r="A9" s="203" t="s">
        <v>242</v>
      </c>
      <c r="B9" s="218">
        <v>49321883.990000002</v>
      </c>
      <c r="C9" s="218">
        <v>58373750.350000001</v>
      </c>
      <c r="D9" s="218">
        <v>60124962.8605</v>
      </c>
      <c r="E9" s="218">
        <v>61928711.746315002</v>
      </c>
      <c r="F9" s="218">
        <v>63786573.098704457</v>
      </c>
      <c r="G9" s="74"/>
    </row>
    <row r="10" spans="1:7">
      <c r="A10" s="203" t="s">
        <v>243</v>
      </c>
      <c r="B10" s="218"/>
      <c r="C10" s="218">
        <v>0</v>
      </c>
      <c r="D10" s="218">
        <v>0</v>
      </c>
      <c r="E10" s="218">
        <v>0</v>
      </c>
      <c r="F10" s="218">
        <v>0</v>
      </c>
      <c r="G10" s="74"/>
    </row>
    <row r="11" spans="1:7">
      <c r="A11" s="203" t="s">
        <v>244</v>
      </c>
      <c r="B11" s="218">
        <v>780000</v>
      </c>
      <c r="C11" s="218">
        <v>590787.69999999995</v>
      </c>
      <c r="D11" s="218">
        <v>608511.33100000001</v>
      </c>
      <c r="E11" s="218">
        <v>626766.67093000002</v>
      </c>
      <c r="F11" s="218">
        <v>645569.67105790006</v>
      </c>
      <c r="G11" s="74"/>
    </row>
    <row r="12" spans="1:7">
      <c r="A12" s="203" t="s">
        <v>650</v>
      </c>
      <c r="B12" s="218">
        <v>14333479.65</v>
      </c>
      <c r="C12" s="218">
        <v>47500147.149999999</v>
      </c>
      <c r="D12" s="218">
        <v>48925151.564499997</v>
      </c>
      <c r="E12" s="218">
        <v>50392906.111434996</v>
      </c>
      <c r="F12" s="218">
        <v>51904693.294778049</v>
      </c>
      <c r="G12" s="74"/>
    </row>
    <row r="13" spans="1:7">
      <c r="A13" s="203" t="s">
        <v>246</v>
      </c>
      <c r="B13" s="218">
        <v>4014958.14</v>
      </c>
      <c r="C13" s="218">
        <v>8210607.79</v>
      </c>
      <c r="D13" s="218">
        <v>8456926.0237000007</v>
      </c>
      <c r="E13" s="218">
        <v>8710633.8044110015</v>
      </c>
      <c r="F13" s="218">
        <v>8971952.8185433317</v>
      </c>
      <c r="G13" s="74"/>
    </row>
    <row r="14" spans="1:7">
      <c r="A14" s="203" t="s">
        <v>247</v>
      </c>
      <c r="B14" s="218">
        <v>5673219.5099999998</v>
      </c>
      <c r="C14" s="218">
        <v>5877831.3600000003</v>
      </c>
      <c r="D14" s="218">
        <v>6054166.3008000003</v>
      </c>
      <c r="E14" s="218">
        <v>6235791.2898240006</v>
      </c>
      <c r="F14" s="218">
        <v>6422865.0285187205</v>
      </c>
      <c r="G14" s="74"/>
    </row>
    <row r="15" spans="1:7">
      <c r="A15" s="203" t="s">
        <v>651</v>
      </c>
      <c r="B15" s="218"/>
      <c r="C15" s="218">
        <v>0</v>
      </c>
      <c r="D15" s="218">
        <v>0</v>
      </c>
      <c r="E15" s="218">
        <v>0</v>
      </c>
      <c r="F15" s="218">
        <v>0</v>
      </c>
      <c r="G15" s="74"/>
    </row>
    <row r="16" spans="1:7">
      <c r="A16" s="203" t="s">
        <v>652</v>
      </c>
      <c r="B16" s="218">
        <v>237516864.59999999</v>
      </c>
      <c r="C16" s="218">
        <v>200431514.21000001</v>
      </c>
      <c r="D16" s="218">
        <v>206444459.63630003</v>
      </c>
      <c r="E16" s="218">
        <v>212637793.42538902</v>
      </c>
      <c r="F16" s="218">
        <v>219016927.2281507</v>
      </c>
      <c r="G16" s="74"/>
    </row>
    <row r="17" spans="1:7">
      <c r="A17" s="126" t="s">
        <v>653</v>
      </c>
      <c r="B17" s="218"/>
      <c r="C17" s="218">
        <v>0</v>
      </c>
      <c r="D17" s="218">
        <v>0</v>
      </c>
      <c r="E17" s="218">
        <v>0</v>
      </c>
      <c r="F17" s="218">
        <v>0</v>
      </c>
      <c r="G17" s="74"/>
    </row>
    <row r="18" spans="1:7">
      <c r="A18" s="203" t="s">
        <v>267</v>
      </c>
      <c r="B18" s="218"/>
      <c r="C18" s="218">
        <v>0</v>
      </c>
      <c r="D18" s="218">
        <v>0</v>
      </c>
      <c r="E18" s="218">
        <v>0</v>
      </c>
      <c r="F18" s="218">
        <v>0</v>
      </c>
      <c r="G18" s="74"/>
    </row>
    <row r="19" spans="1:7">
      <c r="A19" s="203" t="s">
        <v>268</v>
      </c>
      <c r="B19" s="218"/>
      <c r="C19" s="218">
        <v>0</v>
      </c>
      <c r="D19" s="218">
        <v>3799290.56</v>
      </c>
      <c r="E19" s="218">
        <v>3799290.56</v>
      </c>
      <c r="F19" s="218">
        <v>3799290.56</v>
      </c>
      <c r="G19" s="74"/>
    </row>
    <row r="20" spans="1:7">
      <c r="A20" s="203" t="s">
        <v>654</v>
      </c>
      <c r="B20" s="218"/>
      <c r="C20" s="218">
        <v>0</v>
      </c>
      <c r="D20" s="218">
        <v>0</v>
      </c>
      <c r="E20" s="218">
        <v>0</v>
      </c>
      <c r="F20" s="218">
        <v>0</v>
      </c>
      <c r="G20" s="74"/>
    </row>
    <row r="21" spans="1:7">
      <c r="A21" s="204"/>
      <c r="B21" s="219"/>
      <c r="C21" s="219"/>
      <c r="D21" s="219"/>
      <c r="E21" s="219"/>
      <c r="F21" s="219"/>
      <c r="G21" s="204"/>
    </row>
    <row r="22" spans="1:7">
      <c r="A22" s="202" t="s">
        <v>655</v>
      </c>
      <c r="B22" s="220">
        <v>95390850.650000006</v>
      </c>
      <c r="C22" s="249">
        <f>SUM(C23:C27)</f>
        <v>122133144.48</v>
      </c>
      <c r="D22" s="249">
        <f t="shared" ref="D22:F22" si="1">SUM(D23:D27)</f>
        <v>125797138.8144</v>
      </c>
      <c r="E22" s="249">
        <f t="shared" si="1"/>
        <v>129571052.97883199</v>
      </c>
      <c r="F22" s="249">
        <f t="shared" si="1"/>
        <v>133458184.56819695</v>
      </c>
      <c r="G22" s="46">
        <v>0</v>
      </c>
    </row>
    <row r="23" spans="1:7">
      <c r="A23" s="203" t="s">
        <v>656</v>
      </c>
      <c r="B23" s="218">
        <v>95390850.650000006</v>
      </c>
      <c r="C23" s="218">
        <v>114922185</v>
      </c>
      <c r="D23" s="218">
        <v>118369850.55</v>
      </c>
      <c r="E23" s="218">
        <v>121920946.06649999</v>
      </c>
      <c r="F23" s="218">
        <v>125578574.448495</v>
      </c>
      <c r="G23" s="74"/>
    </row>
    <row r="24" spans="1:7">
      <c r="A24" s="203" t="s">
        <v>657</v>
      </c>
      <c r="B24" s="218"/>
      <c r="C24" s="218">
        <v>2862000</v>
      </c>
      <c r="D24" s="218">
        <v>2947860</v>
      </c>
      <c r="E24" s="218">
        <v>3036295.8000000003</v>
      </c>
      <c r="F24" s="218">
        <v>3127384.6740000006</v>
      </c>
      <c r="G24" s="74"/>
    </row>
    <row r="25" spans="1:7">
      <c r="A25" s="203" t="s">
        <v>658</v>
      </c>
      <c r="B25" s="218"/>
      <c r="C25" s="218">
        <v>4348959.4800000004</v>
      </c>
      <c r="D25" s="218">
        <v>4479428.2644000007</v>
      </c>
      <c r="E25" s="218">
        <v>4613811.1123320004</v>
      </c>
      <c r="F25" s="218">
        <v>4752225.4457019605</v>
      </c>
      <c r="G25" s="74"/>
    </row>
    <row r="26" spans="1:7">
      <c r="A26" s="221" t="s">
        <v>293</v>
      </c>
      <c r="B26" s="218"/>
      <c r="C26" s="218">
        <v>0</v>
      </c>
      <c r="D26" s="218">
        <v>0</v>
      </c>
      <c r="E26" s="218">
        <v>0</v>
      </c>
      <c r="F26" s="218">
        <v>0</v>
      </c>
      <c r="G26" s="74"/>
    </row>
    <row r="27" spans="1:7">
      <c r="A27" s="203" t="s">
        <v>294</v>
      </c>
      <c r="B27" s="218"/>
      <c r="C27" s="218">
        <v>0</v>
      </c>
      <c r="D27" s="218">
        <v>0</v>
      </c>
      <c r="E27" s="218">
        <v>0</v>
      </c>
      <c r="F27" s="218">
        <v>0</v>
      </c>
      <c r="G27" s="74"/>
    </row>
    <row r="28" spans="1:7">
      <c r="A28" s="204"/>
      <c r="B28" s="219"/>
      <c r="C28" s="219"/>
      <c r="D28" s="219"/>
      <c r="E28" s="219"/>
      <c r="F28" s="219"/>
      <c r="G28" s="204"/>
    </row>
    <row r="29" spans="1:7">
      <c r="A29" s="202" t="s">
        <v>659</v>
      </c>
      <c r="B29" s="220">
        <v>0</v>
      </c>
      <c r="C29" s="220">
        <f>C30</f>
        <v>0</v>
      </c>
      <c r="D29" s="220">
        <f t="shared" ref="D29:F29" si="2">D30</f>
        <v>30128579.201760001</v>
      </c>
      <c r="E29" s="220">
        <f t="shared" si="2"/>
        <v>31025597.854804799</v>
      </c>
      <c r="F29" s="220">
        <f t="shared" si="2"/>
        <v>31949527.067440946</v>
      </c>
      <c r="G29" s="46">
        <v>0</v>
      </c>
    </row>
    <row r="30" spans="1:7">
      <c r="A30" s="203" t="s">
        <v>297</v>
      </c>
      <c r="B30" s="218"/>
      <c r="C30" s="218">
        <f>C37</f>
        <v>0</v>
      </c>
      <c r="D30" s="218">
        <f>D37</f>
        <v>30128579.201760001</v>
      </c>
      <c r="E30" s="218">
        <f t="shared" ref="E30:F30" si="3">E37</f>
        <v>31025597.854804799</v>
      </c>
      <c r="F30" s="218">
        <f t="shared" si="3"/>
        <v>31949527.067440946</v>
      </c>
      <c r="G30" s="74"/>
    </row>
    <row r="31" spans="1:7">
      <c r="A31" s="204"/>
      <c r="B31" s="219"/>
      <c r="C31" s="219"/>
      <c r="D31" s="219"/>
      <c r="E31" s="219"/>
      <c r="F31" s="219"/>
      <c r="G31" s="204"/>
    </row>
    <row r="32" spans="1:7">
      <c r="A32" s="207" t="s">
        <v>660</v>
      </c>
      <c r="B32" s="220">
        <v>407031256.53999996</v>
      </c>
      <c r="C32" s="220">
        <f>+C8+C22+C29</f>
        <v>443117783.04000002</v>
      </c>
      <c r="D32" s="220">
        <f t="shared" ref="D32:F32" si="4">+D8+D22+D29</f>
        <v>490339186.29296005</v>
      </c>
      <c r="E32" s="220">
        <f t="shared" si="4"/>
        <v>504928544.44194084</v>
      </c>
      <c r="F32" s="220">
        <f t="shared" si="4"/>
        <v>519955583.33539104</v>
      </c>
      <c r="G32" s="46">
        <v>0</v>
      </c>
    </row>
    <row r="33" spans="1:7">
      <c r="A33" s="204"/>
      <c r="B33" s="219"/>
      <c r="C33" s="219"/>
      <c r="D33" s="219"/>
      <c r="E33" s="219"/>
      <c r="F33" s="219"/>
      <c r="G33" s="204"/>
    </row>
    <row r="34" spans="1:7">
      <c r="A34" s="202" t="s">
        <v>299</v>
      </c>
      <c r="B34" s="222"/>
      <c r="C34" s="222"/>
      <c r="D34" s="222"/>
      <c r="E34" s="222"/>
      <c r="F34" s="222"/>
      <c r="G34" s="92"/>
    </row>
    <row r="35" spans="1:7" ht="30">
      <c r="A35" s="223" t="s">
        <v>661</v>
      </c>
      <c r="B35" s="218"/>
      <c r="C35" s="218">
        <v>0</v>
      </c>
      <c r="D35" s="218">
        <v>20064808.096608002</v>
      </c>
      <c r="E35" s="218">
        <v>20659913.616498239</v>
      </c>
      <c r="F35" s="218">
        <v>21272872.301985189</v>
      </c>
      <c r="G35" s="74"/>
    </row>
    <row r="36" spans="1:7" ht="30">
      <c r="A36" s="223" t="s">
        <v>301</v>
      </c>
      <c r="B36" s="218"/>
      <c r="C36" s="218">
        <v>0</v>
      </c>
      <c r="D36" s="218">
        <v>10063771.105152</v>
      </c>
      <c r="E36" s="218">
        <v>10365684.23830656</v>
      </c>
      <c r="F36" s="218">
        <v>10676654.765455756</v>
      </c>
      <c r="G36" s="74"/>
    </row>
    <row r="37" spans="1:7">
      <c r="A37" s="202" t="s">
        <v>662</v>
      </c>
      <c r="B37" s="220">
        <v>0</v>
      </c>
      <c r="C37" s="220">
        <f>+C35+C36</f>
        <v>0</v>
      </c>
      <c r="D37" s="220">
        <f t="shared" ref="D37:F37" si="5">+D35+D36</f>
        <v>30128579.201760001</v>
      </c>
      <c r="E37" s="220">
        <f t="shared" si="5"/>
        <v>31025597.854804799</v>
      </c>
      <c r="F37" s="220">
        <f t="shared" si="5"/>
        <v>31949527.067440946</v>
      </c>
      <c r="G37" s="46">
        <v>0</v>
      </c>
    </row>
    <row r="38" spans="1:7">
      <c r="A38" s="182"/>
      <c r="B38" s="224"/>
      <c r="C38" s="224"/>
      <c r="D38" s="224"/>
      <c r="E38" s="224"/>
      <c r="F38" s="224"/>
      <c r="G38" s="68"/>
    </row>
    <row r="39" spans="1:7">
      <c r="A39" s="178"/>
      <c r="B39" s="178"/>
      <c r="C39" s="178"/>
      <c r="D39" s="178"/>
      <c r="E39" s="178"/>
      <c r="F39" s="178"/>
      <c r="G39" s="178"/>
    </row>
    <row r="40" spans="1:7">
      <c r="A40" s="178"/>
      <c r="B40" s="178"/>
      <c r="C40" s="178"/>
      <c r="D40" s="178"/>
      <c r="E40" s="178"/>
      <c r="F40" s="178"/>
      <c r="G40" s="178"/>
    </row>
    <row r="41" spans="1:7">
      <c r="A41" s="178"/>
      <c r="B41" s="178"/>
      <c r="C41" s="178"/>
      <c r="D41" s="178"/>
      <c r="E41" s="178"/>
      <c r="F41" s="178"/>
      <c r="G41" s="178"/>
    </row>
    <row r="42" spans="1:7">
      <c r="A42" s="178"/>
      <c r="B42" s="178"/>
      <c r="C42" s="178"/>
      <c r="D42" s="178"/>
      <c r="E42" s="178"/>
      <c r="F42" s="178"/>
      <c r="G42" s="178"/>
    </row>
    <row r="43" spans="1:7">
      <c r="A43" s="178"/>
      <c r="B43" s="178"/>
      <c r="C43" s="178"/>
      <c r="D43" s="178"/>
      <c r="E43" s="178"/>
      <c r="F43" s="178"/>
      <c r="G43" s="178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J23" sqref="J23"/>
    </sheetView>
  </sheetViews>
  <sheetFormatPr baseColWidth="10" defaultRowHeight="15"/>
  <cols>
    <col min="1" max="1" width="61.85546875" style="177" bestFit="1" customWidth="1"/>
    <col min="2" max="4" width="16.28515625" style="177" bestFit="1" customWidth="1"/>
    <col min="5" max="7" width="19.7109375" style="177" customWidth="1"/>
    <col min="8" max="16384" width="11.42578125" style="177"/>
  </cols>
  <sheetData>
    <row r="1" spans="1:7" ht="21">
      <c r="A1" s="281" t="s">
        <v>663</v>
      </c>
      <c r="B1" s="281"/>
      <c r="C1" s="281"/>
      <c r="D1" s="281"/>
      <c r="E1" s="281"/>
      <c r="F1" s="281"/>
      <c r="G1" s="281"/>
    </row>
    <row r="2" spans="1:7">
      <c r="A2" s="264" t="s">
        <v>639</v>
      </c>
      <c r="B2" s="265"/>
      <c r="C2" s="265"/>
      <c r="D2" s="265"/>
      <c r="E2" s="265"/>
      <c r="F2" s="265"/>
      <c r="G2" s="266"/>
    </row>
    <row r="3" spans="1:7">
      <c r="A3" s="267" t="s">
        <v>664</v>
      </c>
      <c r="B3" s="268"/>
      <c r="C3" s="268"/>
      <c r="D3" s="268"/>
      <c r="E3" s="268"/>
      <c r="F3" s="268"/>
      <c r="G3" s="269"/>
    </row>
    <row r="4" spans="1:7">
      <c r="A4" s="267" t="s">
        <v>2</v>
      </c>
      <c r="B4" s="268"/>
      <c r="C4" s="268"/>
      <c r="D4" s="268"/>
      <c r="E4" s="268"/>
      <c r="F4" s="268"/>
      <c r="G4" s="269"/>
    </row>
    <row r="5" spans="1:7">
      <c r="A5" s="267" t="s">
        <v>641</v>
      </c>
      <c r="B5" s="268"/>
      <c r="C5" s="268"/>
      <c r="D5" s="268"/>
      <c r="E5" s="268"/>
      <c r="F5" s="268"/>
      <c r="G5" s="269"/>
    </row>
    <row r="6" spans="1:7">
      <c r="A6" s="296" t="s">
        <v>665</v>
      </c>
      <c r="B6" s="214">
        <v>2020</v>
      </c>
      <c r="C6" s="294" t="s">
        <v>643</v>
      </c>
      <c r="D6" s="294" t="s">
        <v>644</v>
      </c>
      <c r="E6" s="294" t="s">
        <v>645</v>
      </c>
      <c r="F6" s="294" t="s">
        <v>646</v>
      </c>
      <c r="G6" s="294" t="s">
        <v>647</v>
      </c>
    </row>
    <row r="7" spans="1:7" ht="45">
      <c r="A7" s="297"/>
      <c r="B7" s="215" t="s">
        <v>648</v>
      </c>
      <c r="C7" s="295"/>
      <c r="D7" s="295"/>
      <c r="E7" s="295"/>
      <c r="F7" s="295"/>
      <c r="G7" s="295"/>
    </row>
    <row r="8" spans="1:7">
      <c r="A8" s="201" t="s">
        <v>666</v>
      </c>
      <c r="B8" s="216">
        <v>282202578.94500005</v>
      </c>
      <c r="C8" s="216">
        <v>296312707.89225006</v>
      </c>
      <c r="D8" s="216">
        <v>308165216.20794004</v>
      </c>
      <c r="E8" s="217">
        <v>0</v>
      </c>
      <c r="F8" s="217">
        <v>0</v>
      </c>
      <c r="G8" s="217">
        <v>0</v>
      </c>
    </row>
    <row r="9" spans="1:7">
      <c r="A9" s="203" t="s">
        <v>667</v>
      </c>
      <c r="B9" s="218">
        <v>116841838.47000001</v>
      </c>
      <c r="C9" s="218">
        <v>122683930.39350002</v>
      </c>
      <c r="D9" s="218">
        <v>127591287.60924003</v>
      </c>
      <c r="E9" s="74"/>
      <c r="F9" s="74"/>
      <c r="G9" s="74"/>
    </row>
    <row r="10" spans="1:7">
      <c r="A10" s="203" t="s">
        <v>668</v>
      </c>
      <c r="B10" s="218">
        <v>41439880.198500007</v>
      </c>
      <c r="C10" s="218">
        <v>43511874.208425008</v>
      </c>
      <c r="D10" s="218">
        <v>45252349.176762007</v>
      </c>
      <c r="E10" s="74"/>
      <c r="F10" s="74"/>
      <c r="G10" s="74"/>
    </row>
    <row r="11" spans="1:7">
      <c r="A11" s="203" t="s">
        <v>669</v>
      </c>
      <c r="B11" s="218">
        <v>47370972.484500006</v>
      </c>
      <c r="C11" s="218">
        <v>49739521.108725011</v>
      </c>
      <c r="D11" s="218">
        <v>51729101.953074016</v>
      </c>
      <c r="E11" s="74"/>
      <c r="F11" s="74"/>
      <c r="G11" s="74"/>
    </row>
    <row r="12" spans="1:7">
      <c r="A12" s="203" t="s">
        <v>670</v>
      </c>
      <c r="B12" s="218">
        <v>42652024.096500002</v>
      </c>
      <c r="C12" s="218">
        <v>44784625.301325001</v>
      </c>
      <c r="D12" s="218">
        <v>46576010.313377999</v>
      </c>
      <c r="E12" s="74"/>
      <c r="F12" s="74"/>
      <c r="G12" s="74"/>
    </row>
    <row r="13" spans="1:7">
      <c r="A13" s="203" t="s">
        <v>671</v>
      </c>
      <c r="B13" s="218">
        <v>4282085.7870000005</v>
      </c>
      <c r="C13" s="218">
        <v>4496190.0763500007</v>
      </c>
      <c r="D13" s="218">
        <v>4676037.6794040008</v>
      </c>
      <c r="E13" s="74"/>
      <c r="F13" s="74"/>
      <c r="G13" s="74"/>
    </row>
    <row r="14" spans="1:7">
      <c r="A14" s="203" t="s">
        <v>672</v>
      </c>
      <c r="B14" s="218">
        <v>27656676.988500006</v>
      </c>
      <c r="C14" s="218">
        <v>29039510.837925009</v>
      </c>
      <c r="D14" s="218">
        <v>30201091.271442011</v>
      </c>
      <c r="E14" s="74"/>
      <c r="F14" s="74"/>
      <c r="G14" s="74"/>
    </row>
    <row r="15" spans="1:7">
      <c r="A15" s="203" t="s">
        <v>673</v>
      </c>
      <c r="B15" s="218">
        <v>0</v>
      </c>
      <c r="C15" s="218">
        <v>0</v>
      </c>
      <c r="D15" s="218">
        <v>0</v>
      </c>
      <c r="E15" s="74"/>
      <c r="F15" s="74"/>
      <c r="G15" s="74"/>
    </row>
    <row r="16" spans="1:7">
      <c r="A16" s="203" t="s">
        <v>674</v>
      </c>
      <c r="B16" s="218">
        <v>1959100.92</v>
      </c>
      <c r="C16" s="218">
        <v>2057055.966</v>
      </c>
      <c r="D16" s="218">
        <v>2139338.2046400001</v>
      </c>
      <c r="E16" s="74"/>
      <c r="F16" s="74"/>
      <c r="G16" s="74"/>
    </row>
    <row r="17" spans="1:7">
      <c r="A17" s="203" t="s">
        <v>675</v>
      </c>
      <c r="B17" s="218">
        <v>0</v>
      </c>
      <c r="C17" s="218">
        <v>0</v>
      </c>
      <c r="D17" s="218">
        <v>0</v>
      </c>
      <c r="E17" s="74"/>
      <c r="F17" s="74"/>
      <c r="G17" s="74"/>
    </row>
    <row r="18" spans="1:7">
      <c r="A18" s="225"/>
      <c r="B18" s="219"/>
      <c r="C18" s="219"/>
      <c r="D18" s="219"/>
      <c r="E18" s="204"/>
      <c r="F18" s="204"/>
      <c r="G18" s="204"/>
    </row>
    <row r="19" spans="1:7">
      <c r="A19" s="202" t="s">
        <v>676</v>
      </c>
      <c r="B19" s="220">
        <v>324106008.09600002</v>
      </c>
      <c r="C19" s="220">
        <v>324106008.09600002</v>
      </c>
      <c r="D19" s="220">
        <v>337070248.41983998</v>
      </c>
      <c r="E19" s="46">
        <v>0</v>
      </c>
      <c r="F19" s="46">
        <v>0</v>
      </c>
      <c r="G19" s="46">
        <v>0</v>
      </c>
    </row>
    <row r="20" spans="1:7">
      <c r="A20" s="203" t="s">
        <v>667</v>
      </c>
      <c r="B20" s="218">
        <v>181020000</v>
      </c>
      <c r="C20" s="218">
        <v>190071000</v>
      </c>
      <c r="D20" s="218">
        <v>197673840</v>
      </c>
      <c r="E20" s="74"/>
      <c r="F20" s="74"/>
      <c r="G20" s="74"/>
    </row>
    <row r="21" spans="1:7">
      <c r="A21" s="203" t="s">
        <v>668</v>
      </c>
      <c r="B21" s="218">
        <v>33522415.5</v>
      </c>
      <c r="C21" s="218">
        <v>35198536.274999999</v>
      </c>
      <c r="D21" s="218">
        <v>36606477.725999996</v>
      </c>
      <c r="E21" s="74"/>
      <c r="F21" s="74"/>
      <c r="G21" s="74"/>
    </row>
    <row r="22" spans="1:7">
      <c r="A22" s="203" t="s">
        <v>669</v>
      </c>
      <c r="B22" s="218">
        <v>32763570</v>
      </c>
      <c r="C22" s="218">
        <v>34401748.5</v>
      </c>
      <c r="D22" s="218">
        <v>35777818.439999998</v>
      </c>
      <c r="E22" s="74"/>
      <c r="F22" s="74"/>
      <c r="G22" s="74"/>
    </row>
    <row r="23" spans="1:7">
      <c r="A23" s="203" t="s">
        <v>670</v>
      </c>
      <c r="B23" s="218">
        <v>50248222.5</v>
      </c>
      <c r="C23" s="218">
        <v>52760633.625</v>
      </c>
      <c r="D23" s="218">
        <v>54871058.969999999</v>
      </c>
      <c r="E23" s="74"/>
      <c r="F23" s="74"/>
      <c r="G23" s="74"/>
    </row>
    <row r="24" spans="1:7">
      <c r="A24" s="203" t="s">
        <v>671</v>
      </c>
      <c r="B24" s="218">
        <v>6810239.1000000006</v>
      </c>
      <c r="C24" s="218">
        <v>7150751.0550000006</v>
      </c>
      <c r="D24" s="218">
        <v>7436781.0972000007</v>
      </c>
      <c r="E24" s="74"/>
      <c r="F24" s="74"/>
      <c r="G24" s="74"/>
    </row>
    <row r="25" spans="1:7">
      <c r="A25" s="203" t="s">
        <v>672</v>
      </c>
      <c r="B25" s="218">
        <v>10082543.520000001</v>
      </c>
      <c r="C25" s="218">
        <v>10586670.696000002</v>
      </c>
      <c r="D25" s="218">
        <v>11010137.523840003</v>
      </c>
      <c r="E25" s="74"/>
      <c r="F25" s="74"/>
      <c r="G25" s="74"/>
    </row>
    <row r="26" spans="1:7">
      <c r="A26" s="203" t="s">
        <v>673</v>
      </c>
      <c r="B26" s="218">
        <v>0</v>
      </c>
      <c r="C26" s="218">
        <v>0</v>
      </c>
      <c r="D26" s="218">
        <v>0</v>
      </c>
      <c r="E26" s="74"/>
      <c r="F26" s="74"/>
      <c r="G26" s="74"/>
    </row>
    <row r="27" spans="1:7">
      <c r="A27" s="203" t="s">
        <v>677</v>
      </c>
      <c r="B27" s="218">
        <v>0</v>
      </c>
      <c r="C27" s="218">
        <v>0</v>
      </c>
      <c r="D27" s="218">
        <v>0</v>
      </c>
      <c r="E27" s="74"/>
      <c r="F27" s="74"/>
      <c r="G27" s="74"/>
    </row>
    <row r="28" spans="1:7">
      <c r="A28" s="203" t="s">
        <v>675</v>
      </c>
      <c r="B28" s="218">
        <v>12775421.4</v>
      </c>
      <c r="C28" s="218">
        <v>13414192.470000001</v>
      </c>
      <c r="D28" s="218">
        <v>13950760.168800002</v>
      </c>
      <c r="E28" s="74"/>
      <c r="F28" s="74"/>
      <c r="G28" s="74"/>
    </row>
    <row r="29" spans="1:7">
      <c r="A29" s="204"/>
      <c r="B29" s="219"/>
      <c r="C29" s="219"/>
      <c r="D29" s="219"/>
      <c r="E29" s="204"/>
      <c r="F29" s="204"/>
      <c r="G29" s="204"/>
    </row>
    <row r="30" spans="1:7">
      <c r="A30" s="202" t="s">
        <v>678</v>
      </c>
      <c r="B30" s="220">
        <v>606308587.04100013</v>
      </c>
      <c r="C30" s="220">
        <v>620418715.98825002</v>
      </c>
      <c r="D30" s="220">
        <v>645235464.62777996</v>
      </c>
      <c r="E30" s="46">
        <v>0</v>
      </c>
      <c r="F30" s="46">
        <v>0</v>
      </c>
      <c r="G30" s="46">
        <v>0</v>
      </c>
    </row>
    <row r="31" spans="1:7">
      <c r="A31" s="182"/>
      <c r="B31" s="182"/>
      <c r="C31" s="182"/>
      <c r="D31" s="182"/>
      <c r="E31" s="182"/>
      <c r="F31" s="182"/>
      <c r="G31" s="182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E30" sqref="E30"/>
    </sheetView>
  </sheetViews>
  <sheetFormatPr baseColWidth="10" defaultRowHeight="15"/>
  <cols>
    <col min="1" max="1" width="74.7109375" style="177" bestFit="1" customWidth="1"/>
    <col min="2" max="7" width="20.7109375" style="177" customWidth="1"/>
    <col min="8" max="16384" width="11.42578125" style="177"/>
  </cols>
  <sheetData>
    <row r="1" spans="1:9" ht="21">
      <c r="A1" s="281" t="s">
        <v>679</v>
      </c>
      <c r="B1" s="281"/>
      <c r="C1" s="281"/>
      <c r="D1" s="281"/>
      <c r="E1" s="281"/>
      <c r="F1" s="281"/>
      <c r="G1" s="281"/>
    </row>
    <row r="2" spans="1:9">
      <c r="A2" s="264" t="s">
        <v>639</v>
      </c>
      <c r="B2" s="265"/>
      <c r="C2" s="265"/>
      <c r="D2" s="265"/>
      <c r="E2" s="265"/>
      <c r="F2" s="265"/>
      <c r="G2" s="266"/>
    </row>
    <row r="3" spans="1:9">
      <c r="A3" s="267" t="s">
        <v>680</v>
      </c>
      <c r="B3" s="268"/>
      <c r="C3" s="268"/>
      <c r="D3" s="268"/>
      <c r="E3" s="268"/>
      <c r="F3" s="268"/>
      <c r="G3" s="269"/>
    </row>
    <row r="4" spans="1:9">
      <c r="A4" s="273" t="s">
        <v>2</v>
      </c>
      <c r="B4" s="274"/>
      <c r="C4" s="274"/>
      <c r="D4" s="274"/>
      <c r="E4" s="274"/>
      <c r="F4" s="274"/>
      <c r="G4" s="275"/>
    </row>
    <row r="5" spans="1:9">
      <c r="A5" s="299" t="s">
        <v>642</v>
      </c>
      <c r="B5" s="301" t="s">
        <v>682</v>
      </c>
      <c r="C5" s="301" t="s">
        <v>683</v>
      </c>
      <c r="D5" s="301" t="s">
        <v>684</v>
      </c>
      <c r="E5" s="301" t="s">
        <v>685</v>
      </c>
      <c r="F5" s="301" t="s">
        <v>767</v>
      </c>
      <c r="G5" s="214">
        <v>2020</v>
      </c>
    </row>
    <row r="6" spans="1:9" ht="32.25">
      <c r="A6" s="300"/>
      <c r="B6" s="302"/>
      <c r="C6" s="302"/>
      <c r="D6" s="302"/>
      <c r="E6" s="302"/>
      <c r="F6" s="302"/>
      <c r="G6" s="215" t="s">
        <v>686</v>
      </c>
    </row>
    <row r="7" spans="1:9">
      <c r="A7" s="201" t="s">
        <v>687</v>
      </c>
      <c r="B7" s="216"/>
      <c r="C7" s="216"/>
      <c r="D7" s="226">
        <f t="shared" ref="D7:E7" si="0">SUM(D8:D19)</f>
        <v>269121620.37</v>
      </c>
      <c r="E7" s="226">
        <f t="shared" si="0"/>
        <v>267867468.58000001</v>
      </c>
      <c r="F7" s="226">
        <f>SUM(F8:F19)</f>
        <v>309825142.33000004</v>
      </c>
      <c r="G7" s="226">
        <f>SUM(G8:G19)</f>
        <v>326043023.12000006</v>
      </c>
    </row>
    <row r="8" spans="1:9">
      <c r="A8" s="203" t="s">
        <v>688</v>
      </c>
      <c r="B8" s="218"/>
      <c r="C8" s="218"/>
      <c r="D8" s="250">
        <v>47584357.289999999</v>
      </c>
      <c r="E8" s="176">
        <v>51450956.060000002</v>
      </c>
      <c r="F8" s="251">
        <v>53804222.719999999</v>
      </c>
      <c r="G8" s="176">
        <v>64912887.960000001</v>
      </c>
      <c r="I8" s="229"/>
    </row>
    <row r="9" spans="1:9">
      <c r="A9" s="203" t="s">
        <v>689</v>
      </c>
      <c r="B9" s="218"/>
      <c r="C9" s="218"/>
      <c r="D9" s="250">
        <v>0</v>
      </c>
      <c r="E9" s="176">
        <v>0</v>
      </c>
      <c r="F9" s="251">
        <v>0</v>
      </c>
      <c r="G9" s="176">
        <v>0</v>
      </c>
    </row>
    <row r="10" spans="1:9">
      <c r="A10" s="203" t="s">
        <v>690</v>
      </c>
      <c r="B10" s="218"/>
      <c r="C10" s="218"/>
      <c r="D10" s="250">
        <v>686242.93</v>
      </c>
      <c r="E10" s="176">
        <v>279728</v>
      </c>
      <c r="F10" s="251">
        <v>298466.78000000003</v>
      </c>
      <c r="G10" s="176">
        <v>436590.54</v>
      </c>
      <c r="I10" s="229"/>
    </row>
    <row r="11" spans="1:9">
      <c r="A11" s="203" t="s">
        <v>691</v>
      </c>
      <c r="B11" s="218"/>
      <c r="C11" s="218"/>
      <c r="D11" s="250">
        <v>34355342.990000002</v>
      </c>
      <c r="E11" s="176">
        <v>38297766.590000004</v>
      </c>
      <c r="F11" s="251">
        <v>48161893.119999997</v>
      </c>
      <c r="G11" s="176">
        <v>47675374.840000004</v>
      </c>
      <c r="I11" s="229"/>
    </row>
    <row r="12" spans="1:9">
      <c r="A12" s="203" t="s">
        <v>692</v>
      </c>
      <c r="B12" s="218"/>
      <c r="C12" s="218"/>
      <c r="D12" s="250">
        <v>4176466.62</v>
      </c>
      <c r="E12" s="176">
        <v>3344257.27</v>
      </c>
      <c r="F12" s="251">
        <v>5710329.9500000002</v>
      </c>
      <c r="G12" s="176">
        <v>3588988.77</v>
      </c>
      <c r="I12" s="229"/>
    </row>
    <row r="13" spans="1:9">
      <c r="A13" s="221" t="s">
        <v>693</v>
      </c>
      <c r="B13" s="218"/>
      <c r="C13" s="218"/>
      <c r="D13" s="250">
        <v>6170615.6699999999</v>
      </c>
      <c r="E13" s="176">
        <v>3942227.04</v>
      </c>
      <c r="F13" s="251">
        <v>7457229.8799999999</v>
      </c>
      <c r="G13" s="176">
        <v>6574767.04</v>
      </c>
      <c r="I13" s="229"/>
    </row>
    <row r="14" spans="1:9">
      <c r="A14" s="203" t="s">
        <v>694</v>
      </c>
      <c r="B14" s="218"/>
      <c r="C14" s="218"/>
      <c r="D14" s="250">
        <v>0</v>
      </c>
      <c r="E14" s="176">
        <v>0</v>
      </c>
      <c r="F14" s="251">
        <v>0</v>
      </c>
      <c r="G14" s="176">
        <v>0</v>
      </c>
    </row>
    <row r="15" spans="1:9">
      <c r="A15" s="203" t="s">
        <v>695</v>
      </c>
      <c r="B15" s="218"/>
      <c r="C15" s="218"/>
      <c r="D15" s="250">
        <v>142883835.56</v>
      </c>
      <c r="E15" s="171">
        <v>161403639.94</v>
      </c>
      <c r="F15" s="251">
        <v>187223522.46000001</v>
      </c>
      <c r="G15" s="171">
        <v>191935998.08000001</v>
      </c>
      <c r="I15" s="229"/>
    </row>
    <row r="16" spans="1:9">
      <c r="A16" s="203" t="s">
        <v>696</v>
      </c>
      <c r="B16" s="218"/>
      <c r="C16" s="218"/>
      <c r="D16" s="250">
        <v>0</v>
      </c>
      <c r="E16" s="250">
        <v>0</v>
      </c>
      <c r="F16" s="251">
        <v>0</v>
      </c>
      <c r="G16" s="171">
        <v>4532133.47</v>
      </c>
    </row>
    <row r="17" spans="1:9">
      <c r="A17" s="203" t="s">
        <v>697</v>
      </c>
      <c r="B17" s="218"/>
      <c r="C17" s="218"/>
      <c r="D17" s="250">
        <v>33264759.309999999</v>
      </c>
      <c r="E17" s="250">
        <v>0</v>
      </c>
      <c r="F17" s="251">
        <v>0</v>
      </c>
      <c r="G17" s="251">
        <v>0</v>
      </c>
    </row>
    <row r="18" spans="1:9">
      <c r="A18" s="203" t="s">
        <v>698</v>
      </c>
      <c r="B18" s="218"/>
      <c r="C18" s="218"/>
      <c r="D18" s="230">
        <v>0</v>
      </c>
      <c r="E18" s="171">
        <v>9148893.6799999997</v>
      </c>
      <c r="F18" s="251">
        <v>7169477.4199999999</v>
      </c>
      <c r="G18" s="171">
        <v>6386282.4199999999</v>
      </c>
      <c r="I18" s="229"/>
    </row>
    <row r="19" spans="1:9">
      <c r="A19" s="203" t="s">
        <v>699</v>
      </c>
      <c r="B19" s="218"/>
      <c r="C19" s="218"/>
      <c r="D19" s="230">
        <v>0</v>
      </c>
      <c r="E19" s="250">
        <v>0</v>
      </c>
      <c r="F19" s="251">
        <v>0</v>
      </c>
      <c r="G19" s="251">
        <v>0</v>
      </c>
    </row>
    <row r="20" spans="1:9">
      <c r="A20" s="204"/>
      <c r="B20" s="219"/>
      <c r="C20" s="219"/>
      <c r="D20" s="231"/>
      <c r="E20" s="231"/>
      <c r="F20" s="251"/>
      <c r="G20" s="251"/>
    </row>
    <row r="21" spans="1:9">
      <c r="A21" s="202" t="s">
        <v>700</v>
      </c>
      <c r="B21" s="220"/>
      <c r="C21" s="220"/>
      <c r="D21" s="252">
        <f t="shared" ref="D21:E21" si="1">SUM(D22:D26)</f>
        <v>165973083.61000001</v>
      </c>
      <c r="E21" s="252">
        <f t="shared" si="1"/>
        <v>214121521.56</v>
      </c>
      <c r="F21" s="252">
        <f>SUM(F22:F26)</f>
        <v>145599926.69999999</v>
      </c>
      <c r="G21" s="252">
        <f>SUM(G22:G26)</f>
        <v>141837571.00999999</v>
      </c>
    </row>
    <row r="22" spans="1:9">
      <c r="A22" s="203" t="s">
        <v>701</v>
      </c>
      <c r="B22" s="218"/>
      <c r="C22" s="218"/>
      <c r="D22" s="250">
        <v>90848429</v>
      </c>
      <c r="E22" s="250">
        <v>98188234</v>
      </c>
      <c r="F22" s="251">
        <v>111482365</v>
      </c>
      <c r="G22" s="171">
        <v>114922185</v>
      </c>
      <c r="I22" s="229"/>
    </row>
    <row r="23" spans="1:9">
      <c r="A23" s="203" t="s">
        <v>702</v>
      </c>
      <c r="B23" s="218"/>
      <c r="C23" s="218"/>
      <c r="D23" s="250">
        <v>75124654.609999999</v>
      </c>
      <c r="E23" s="250">
        <v>115933287.56</v>
      </c>
      <c r="F23" s="251">
        <v>34117561.700000003</v>
      </c>
      <c r="G23" s="171">
        <v>26915386.010000002</v>
      </c>
      <c r="I23" s="229"/>
    </row>
    <row r="24" spans="1:9">
      <c r="A24" s="203" t="s">
        <v>703</v>
      </c>
      <c r="B24" s="218"/>
      <c r="C24" s="218"/>
      <c r="D24" s="230">
        <v>0</v>
      </c>
      <c r="E24" s="250">
        <v>0</v>
      </c>
      <c r="F24" s="230">
        <v>0</v>
      </c>
      <c r="G24" s="176">
        <v>0</v>
      </c>
    </row>
    <row r="25" spans="1:9">
      <c r="A25" s="203" t="s">
        <v>704</v>
      </c>
      <c r="B25" s="218"/>
      <c r="C25" s="218"/>
      <c r="D25" s="230">
        <v>0</v>
      </c>
      <c r="E25" s="250">
        <v>0</v>
      </c>
      <c r="F25" s="230">
        <v>0</v>
      </c>
      <c r="G25" s="230">
        <v>0</v>
      </c>
    </row>
    <row r="26" spans="1:9">
      <c r="A26" s="203" t="s">
        <v>705</v>
      </c>
      <c r="B26" s="218"/>
      <c r="C26" s="218"/>
      <c r="D26" s="230">
        <v>0</v>
      </c>
      <c r="E26" s="230">
        <v>0</v>
      </c>
      <c r="F26" s="230">
        <v>0</v>
      </c>
      <c r="G26" s="230">
        <v>0</v>
      </c>
    </row>
    <row r="27" spans="1:9">
      <c r="A27" s="204"/>
      <c r="B27" s="219"/>
      <c r="C27" s="219"/>
      <c r="D27" s="231"/>
      <c r="E27" s="231"/>
      <c r="F27" s="231"/>
      <c r="G27" s="231"/>
    </row>
    <row r="28" spans="1:9">
      <c r="A28" s="202" t="s">
        <v>706</v>
      </c>
      <c r="B28" s="220"/>
      <c r="C28" s="220"/>
      <c r="D28" s="232">
        <f t="shared" ref="D28:E28" si="2">D29</f>
        <v>56906969.340000004</v>
      </c>
      <c r="E28" s="232">
        <f t="shared" si="2"/>
        <v>107026093.5</v>
      </c>
      <c r="F28" s="232">
        <f>F29</f>
        <v>90471199.129999995</v>
      </c>
      <c r="G28" s="232">
        <f>G29</f>
        <v>33028729.52</v>
      </c>
    </row>
    <row r="29" spans="1:9">
      <c r="A29" s="203" t="s">
        <v>297</v>
      </c>
      <c r="B29" s="218"/>
      <c r="C29" s="218"/>
      <c r="D29" s="250">
        <v>56906969.340000004</v>
      </c>
      <c r="E29" s="250">
        <v>107026093.5</v>
      </c>
      <c r="F29" s="230">
        <v>90471199.129999995</v>
      </c>
      <c r="G29" s="176">
        <v>33028729.52</v>
      </c>
    </row>
    <row r="30" spans="1:9">
      <c r="A30" s="204"/>
      <c r="B30" s="219"/>
      <c r="C30" s="219"/>
      <c r="D30" s="231"/>
      <c r="E30" s="231"/>
      <c r="F30" s="231"/>
      <c r="G30" s="231"/>
    </row>
    <row r="31" spans="1:9">
      <c r="A31" s="202" t="s">
        <v>707</v>
      </c>
      <c r="B31" s="220"/>
      <c r="C31" s="220"/>
      <c r="D31" s="232">
        <f>+D7+D21+D28</f>
        <v>492001673.32000005</v>
      </c>
      <c r="E31" s="232">
        <f>+E7+E21+E28</f>
        <v>589015083.63999999</v>
      </c>
      <c r="F31" s="232">
        <f>+F7+F21+F28</f>
        <v>545896268.16000009</v>
      </c>
      <c r="G31" s="232">
        <f>+G7+G21+G28</f>
        <v>500909323.65000004</v>
      </c>
    </row>
    <row r="32" spans="1:9">
      <c r="A32" s="204"/>
      <c r="B32" s="219"/>
      <c r="C32" s="219"/>
      <c r="D32" s="231"/>
      <c r="E32" s="231"/>
      <c r="F32" s="231"/>
      <c r="G32" s="231"/>
    </row>
    <row r="33" spans="1:7">
      <c r="A33" s="202" t="s">
        <v>299</v>
      </c>
      <c r="B33" s="219"/>
      <c r="C33" s="219"/>
      <c r="D33" s="231"/>
      <c r="E33" s="231"/>
      <c r="F33" s="231"/>
      <c r="G33" s="231"/>
    </row>
    <row r="34" spans="1:7" ht="30">
      <c r="A34" s="223" t="s">
        <v>661</v>
      </c>
      <c r="B34" s="218"/>
      <c r="C34" s="218"/>
      <c r="D34" s="250">
        <v>16617240.130000001</v>
      </c>
      <c r="E34" s="250">
        <v>6713892.9400000004</v>
      </c>
      <c r="F34" s="230">
        <v>6321983.0999999996</v>
      </c>
      <c r="G34" s="176">
        <v>13595230.970000001</v>
      </c>
    </row>
    <row r="35" spans="1:7" ht="30">
      <c r="A35" s="223" t="s">
        <v>708</v>
      </c>
      <c r="B35" s="218"/>
      <c r="C35" s="218"/>
      <c r="D35" s="250">
        <v>40289729.210000001</v>
      </c>
      <c r="E35" s="250">
        <v>100312200.56</v>
      </c>
      <c r="F35" s="230">
        <v>84149216.030000001</v>
      </c>
      <c r="G35" s="176">
        <v>8763610.0199999996</v>
      </c>
    </row>
    <row r="36" spans="1:7">
      <c r="A36" s="202" t="s">
        <v>709</v>
      </c>
      <c r="B36" s="220"/>
      <c r="C36" s="220"/>
      <c r="D36" s="232">
        <f t="shared" ref="D36:E36" si="3">+D34+D35</f>
        <v>56906969.340000004</v>
      </c>
      <c r="E36" s="232">
        <f t="shared" si="3"/>
        <v>107026093.5</v>
      </c>
      <c r="F36" s="232">
        <f>+F34+F35</f>
        <v>90471199.129999995</v>
      </c>
      <c r="G36" s="232">
        <f>+G34+G35</f>
        <v>22358840.990000002</v>
      </c>
    </row>
    <row r="37" spans="1:7">
      <c r="A37" s="200"/>
      <c r="B37" s="234"/>
      <c r="C37" s="234"/>
      <c r="D37" s="235"/>
      <c r="E37" s="234"/>
      <c r="F37" s="234"/>
      <c r="G37" s="253"/>
    </row>
    <row r="38" spans="1:7">
      <c r="A38" s="93"/>
    </row>
    <row r="39" spans="1:7">
      <c r="A39" s="298" t="s">
        <v>710</v>
      </c>
      <c r="B39" s="298"/>
      <c r="C39" s="298"/>
      <c r="D39" s="298"/>
      <c r="E39" s="298"/>
      <c r="F39" s="298"/>
      <c r="G39" s="298"/>
    </row>
    <row r="40" spans="1:7">
      <c r="A40" s="298" t="s">
        <v>711</v>
      </c>
      <c r="B40" s="298"/>
      <c r="C40" s="298"/>
      <c r="D40" s="298"/>
      <c r="E40" s="298"/>
      <c r="F40" s="298"/>
      <c r="G40" s="298"/>
    </row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D7" sqref="D7"/>
    </sheetView>
  </sheetViews>
  <sheetFormatPr baseColWidth="10" defaultRowHeight="15"/>
  <cols>
    <col min="1" max="1" width="61.85546875" style="177" bestFit="1" customWidth="1"/>
    <col min="2" max="5" width="15.42578125" style="177" customWidth="1"/>
    <col min="6" max="6" width="17.42578125" style="177" customWidth="1"/>
    <col min="7" max="7" width="15.42578125" style="177" customWidth="1"/>
    <col min="8" max="16384" width="11.42578125" style="177"/>
  </cols>
  <sheetData>
    <row r="1" spans="1:7" ht="21">
      <c r="A1" s="281" t="s">
        <v>712</v>
      </c>
      <c r="B1" s="281"/>
      <c r="C1" s="281"/>
      <c r="D1" s="281"/>
      <c r="E1" s="281"/>
      <c r="F1" s="281"/>
      <c r="G1" s="281"/>
    </row>
    <row r="2" spans="1:7">
      <c r="A2" s="264" t="s">
        <v>639</v>
      </c>
      <c r="B2" s="265"/>
      <c r="C2" s="265"/>
      <c r="D2" s="265"/>
      <c r="E2" s="265"/>
      <c r="F2" s="265"/>
      <c r="G2" s="266"/>
    </row>
    <row r="3" spans="1:7">
      <c r="A3" s="267" t="s">
        <v>713</v>
      </c>
      <c r="B3" s="268"/>
      <c r="C3" s="268"/>
      <c r="D3" s="268"/>
      <c r="E3" s="268"/>
      <c r="F3" s="268"/>
      <c r="G3" s="269"/>
    </row>
    <row r="4" spans="1:7">
      <c r="A4" s="273" t="s">
        <v>2</v>
      </c>
      <c r="B4" s="274"/>
      <c r="C4" s="274"/>
      <c r="D4" s="274"/>
      <c r="E4" s="274"/>
      <c r="F4" s="274"/>
      <c r="G4" s="275"/>
    </row>
    <row r="5" spans="1:7">
      <c r="A5" s="303" t="s">
        <v>665</v>
      </c>
      <c r="B5" s="301" t="s">
        <v>681</v>
      </c>
      <c r="C5" s="301" t="s">
        <v>682</v>
      </c>
      <c r="D5" s="301" t="s">
        <v>684</v>
      </c>
      <c r="E5" s="301" t="s">
        <v>685</v>
      </c>
      <c r="F5" s="301" t="s">
        <v>767</v>
      </c>
      <c r="G5" s="214">
        <v>2020</v>
      </c>
    </row>
    <row r="6" spans="1:7" ht="47.25">
      <c r="A6" s="304"/>
      <c r="B6" s="302"/>
      <c r="C6" s="302"/>
      <c r="D6" s="302"/>
      <c r="E6" s="302"/>
      <c r="F6" s="302"/>
      <c r="G6" s="215" t="s">
        <v>714</v>
      </c>
    </row>
    <row r="7" spans="1:7">
      <c r="A7" s="201" t="s">
        <v>715</v>
      </c>
      <c r="B7" s="226">
        <v>0</v>
      </c>
      <c r="C7" s="226">
        <v>0</v>
      </c>
      <c r="D7" s="226">
        <v>255375586.68000001</v>
      </c>
      <c r="E7" s="254">
        <v>268764360.89999998</v>
      </c>
      <c r="F7" s="226">
        <v>298838642.62</v>
      </c>
      <c r="G7" s="226">
        <f>SUM(G8:G16)</f>
        <v>321321607.97000003</v>
      </c>
    </row>
    <row r="8" spans="1:7">
      <c r="A8" s="203" t="s">
        <v>667</v>
      </c>
      <c r="B8" s="230"/>
      <c r="C8" s="230"/>
      <c r="D8" s="227">
        <v>100406049.03999999</v>
      </c>
      <c r="E8" s="255">
        <v>111277941.40000001</v>
      </c>
      <c r="F8" s="259">
        <v>162912696.71000001</v>
      </c>
      <c r="G8" s="228">
        <v>180994507.03</v>
      </c>
    </row>
    <row r="9" spans="1:7">
      <c r="A9" s="203" t="s">
        <v>668</v>
      </c>
      <c r="B9" s="230"/>
      <c r="C9" s="230"/>
      <c r="D9" s="227">
        <v>34902500.630000003</v>
      </c>
      <c r="E9" s="255">
        <v>39466552.570000008</v>
      </c>
      <c r="F9" s="259">
        <v>22044904.75</v>
      </c>
      <c r="G9" s="228">
        <v>15999901.110000001</v>
      </c>
    </row>
    <row r="10" spans="1:7">
      <c r="A10" s="203" t="s">
        <v>669</v>
      </c>
      <c r="B10" s="230"/>
      <c r="C10" s="230"/>
      <c r="D10" s="227">
        <v>38399921.910000004</v>
      </c>
      <c r="E10" s="255">
        <v>45115211.890000001</v>
      </c>
      <c r="F10" s="259">
        <v>47897300.060000002</v>
      </c>
      <c r="G10" s="228">
        <v>40501262.839999996</v>
      </c>
    </row>
    <row r="11" spans="1:7">
      <c r="A11" s="203" t="s">
        <v>670</v>
      </c>
      <c r="B11" s="230"/>
      <c r="C11" s="230"/>
      <c r="D11" s="227">
        <v>38602950.07</v>
      </c>
      <c r="E11" s="255">
        <v>40620975.329999998</v>
      </c>
      <c r="F11" s="259">
        <v>42921188.219999999</v>
      </c>
      <c r="G11" s="228">
        <v>54591835.969999999</v>
      </c>
    </row>
    <row r="12" spans="1:7">
      <c r="A12" s="203" t="s">
        <v>671</v>
      </c>
      <c r="B12" s="230"/>
      <c r="C12" s="230"/>
      <c r="D12" s="227">
        <v>7605922.2700000005</v>
      </c>
      <c r="E12" s="255">
        <v>4078176.9400000004</v>
      </c>
      <c r="F12" s="259">
        <v>5241248.58</v>
      </c>
      <c r="G12" s="228">
        <v>5545647.5299999993</v>
      </c>
    </row>
    <row r="13" spans="1:7">
      <c r="A13" s="203" t="s">
        <v>672</v>
      </c>
      <c r="B13" s="230"/>
      <c r="C13" s="230"/>
      <c r="D13" s="227">
        <v>25457747.439999998</v>
      </c>
      <c r="E13" s="255">
        <v>26339692.370000005</v>
      </c>
      <c r="F13" s="259">
        <v>15707108.140000001</v>
      </c>
      <c r="G13" s="228">
        <v>22718725.199999999</v>
      </c>
    </row>
    <row r="14" spans="1:7">
      <c r="A14" s="203" t="s">
        <v>673</v>
      </c>
      <c r="B14" s="230"/>
      <c r="C14" s="230"/>
      <c r="D14" s="227">
        <v>0</v>
      </c>
      <c r="E14" s="255">
        <v>0</v>
      </c>
      <c r="F14" s="67" t="s">
        <v>716</v>
      </c>
      <c r="G14" s="236">
        <v>0</v>
      </c>
    </row>
    <row r="15" spans="1:7">
      <c r="A15" s="203" t="s">
        <v>674</v>
      </c>
      <c r="B15" s="230"/>
      <c r="C15" s="230"/>
      <c r="D15" s="227">
        <v>1866510.24</v>
      </c>
      <c r="E15" s="255">
        <v>1865810.4</v>
      </c>
      <c r="F15" s="259">
        <v>2114196.16</v>
      </c>
      <c r="G15" s="228">
        <v>969728.29</v>
      </c>
    </row>
    <row r="16" spans="1:7">
      <c r="A16" s="203" t="s">
        <v>675</v>
      </c>
      <c r="B16" s="230"/>
      <c r="C16" s="230"/>
      <c r="D16" s="227">
        <v>8133985.0800000001</v>
      </c>
      <c r="E16" s="255">
        <v>0</v>
      </c>
      <c r="F16" s="67" t="s">
        <v>716</v>
      </c>
      <c r="G16" s="236">
        <v>0</v>
      </c>
    </row>
    <row r="17" spans="1:7">
      <c r="A17" s="204"/>
      <c r="B17" s="231"/>
      <c r="C17" s="231"/>
      <c r="D17" s="231"/>
      <c r="E17" s="237"/>
      <c r="F17" s="259"/>
      <c r="G17" s="228"/>
    </row>
    <row r="18" spans="1:7">
      <c r="A18" s="202" t="s">
        <v>717</v>
      </c>
      <c r="B18" s="232">
        <v>0</v>
      </c>
      <c r="C18" s="232">
        <v>0</v>
      </c>
      <c r="D18" s="232">
        <v>116070702.41000001</v>
      </c>
      <c r="E18" s="256">
        <v>234440225.40000001</v>
      </c>
      <c r="F18" s="260">
        <v>214557578.67000002</v>
      </c>
      <c r="G18" s="233">
        <f>SUM(G19:G27)</f>
        <v>143050898.20000002</v>
      </c>
    </row>
    <row r="19" spans="1:7">
      <c r="A19" s="203" t="s">
        <v>667</v>
      </c>
      <c r="B19" s="230"/>
      <c r="C19" s="230"/>
      <c r="D19" s="227">
        <v>32717476.25</v>
      </c>
      <c r="E19" s="255">
        <v>38607739.159999996</v>
      </c>
      <c r="F19" s="259">
        <v>2385232.92</v>
      </c>
      <c r="G19" s="228">
        <v>2411258.7799999998</v>
      </c>
    </row>
    <row r="20" spans="1:7">
      <c r="A20" s="203" t="s">
        <v>668</v>
      </c>
      <c r="B20" s="230"/>
      <c r="C20" s="230"/>
      <c r="D20" s="227">
        <v>5754762.1200000001</v>
      </c>
      <c r="E20" s="255">
        <v>7169051.6700000009</v>
      </c>
      <c r="F20" s="259">
        <v>28294274.129999999</v>
      </c>
      <c r="G20" s="228">
        <v>32957362.560000006</v>
      </c>
    </row>
    <row r="21" spans="1:7">
      <c r="A21" s="203" t="s">
        <v>669</v>
      </c>
      <c r="B21" s="230"/>
      <c r="C21" s="230"/>
      <c r="D21" s="227">
        <v>3131924.24</v>
      </c>
      <c r="E21" s="255">
        <v>5347086.1899999995</v>
      </c>
      <c r="F21" s="259">
        <v>8173095.4500000002</v>
      </c>
      <c r="G21" s="228">
        <v>7641710.2400000002</v>
      </c>
    </row>
    <row r="22" spans="1:7">
      <c r="A22" s="203" t="s">
        <v>670</v>
      </c>
      <c r="B22" s="230"/>
      <c r="C22" s="230"/>
      <c r="D22" s="227">
        <v>8019258.3300000001</v>
      </c>
      <c r="E22" s="255">
        <v>20457053.77</v>
      </c>
      <c r="F22" s="259">
        <v>12273891.619999999</v>
      </c>
      <c r="G22" s="228">
        <v>8026900.0899999999</v>
      </c>
    </row>
    <row r="23" spans="1:7">
      <c r="A23" s="203" t="s">
        <v>671</v>
      </c>
      <c r="B23" s="230"/>
      <c r="C23" s="230"/>
      <c r="D23" s="227">
        <v>4110702.42</v>
      </c>
      <c r="E23" s="255">
        <v>10319946.909999998</v>
      </c>
      <c r="F23" s="259">
        <v>10303521.42</v>
      </c>
      <c r="G23" s="228">
        <v>3886352.34</v>
      </c>
    </row>
    <row r="24" spans="1:7">
      <c r="A24" s="203" t="s">
        <v>672</v>
      </c>
      <c r="B24" s="230"/>
      <c r="C24" s="230"/>
      <c r="D24" s="227">
        <v>54440853.100000009</v>
      </c>
      <c r="E24" s="255">
        <v>141281159.62</v>
      </c>
      <c r="F24" s="259">
        <v>143337807.55000001</v>
      </c>
      <c r="G24" s="228">
        <v>80696202.599999994</v>
      </c>
    </row>
    <row r="25" spans="1:7">
      <c r="A25" s="203" t="s">
        <v>673</v>
      </c>
      <c r="B25" s="230"/>
      <c r="C25" s="230"/>
      <c r="D25" s="227">
        <v>0</v>
      </c>
      <c r="E25" s="255">
        <v>0</v>
      </c>
      <c r="F25" s="67" t="s">
        <v>716</v>
      </c>
      <c r="G25" s="236">
        <v>0</v>
      </c>
    </row>
    <row r="26" spans="1:7">
      <c r="A26" s="203" t="s">
        <v>677</v>
      </c>
      <c r="B26" s="230"/>
      <c r="C26" s="230"/>
      <c r="D26" s="227">
        <v>1621366.64</v>
      </c>
      <c r="E26" s="255">
        <v>2089567.68</v>
      </c>
      <c r="F26" s="259">
        <v>3893418.55</v>
      </c>
      <c r="G26" s="228">
        <v>2396000</v>
      </c>
    </row>
    <row r="27" spans="1:7">
      <c r="A27" s="203" t="s">
        <v>675</v>
      </c>
      <c r="B27" s="230"/>
      <c r="C27" s="230"/>
      <c r="D27" s="227">
        <v>6274359.3100000005</v>
      </c>
      <c r="E27" s="255">
        <v>9168620.4000000004</v>
      </c>
      <c r="F27" s="259">
        <v>5896337.0300000003</v>
      </c>
      <c r="G27" s="228">
        <v>5035111.59</v>
      </c>
    </row>
    <row r="28" spans="1:7">
      <c r="A28" s="204"/>
      <c r="B28" s="231"/>
      <c r="C28" s="231"/>
      <c r="D28" s="231"/>
      <c r="E28" s="255"/>
      <c r="F28" s="231"/>
      <c r="G28" s="231"/>
    </row>
    <row r="29" spans="1:7">
      <c r="A29" s="202" t="s">
        <v>718</v>
      </c>
      <c r="B29" s="232">
        <v>0</v>
      </c>
      <c r="C29" s="232">
        <v>0</v>
      </c>
      <c r="D29" s="232">
        <v>371446289.09000003</v>
      </c>
      <c r="E29" s="257">
        <v>503204586.29999995</v>
      </c>
      <c r="F29" s="232">
        <v>513396221.29000002</v>
      </c>
      <c r="G29" s="232">
        <f>+G18+G7</f>
        <v>464372506.17000008</v>
      </c>
    </row>
    <row r="30" spans="1:7">
      <c r="A30" s="182"/>
      <c r="B30" s="238"/>
      <c r="C30" s="238"/>
      <c r="D30" s="238"/>
      <c r="E30" s="258"/>
      <c r="F30" s="238"/>
      <c r="G30" s="238"/>
    </row>
    <row r="31" spans="1:7">
      <c r="A31" s="93"/>
    </row>
    <row r="32" spans="1:7">
      <c r="A32" s="298" t="s">
        <v>710</v>
      </c>
      <c r="B32" s="298"/>
      <c r="C32" s="298"/>
      <c r="D32" s="298"/>
      <c r="E32" s="298"/>
      <c r="F32" s="298"/>
      <c r="G32" s="298"/>
    </row>
    <row r="33" spans="1:7">
      <c r="A33" s="298" t="s">
        <v>711</v>
      </c>
      <c r="B33" s="298"/>
      <c r="C33" s="298"/>
      <c r="D33" s="298"/>
      <c r="E33" s="298"/>
      <c r="F33" s="298"/>
      <c r="G33" s="298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C21" sqref="C21"/>
    </sheetView>
  </sheetViews>
  <sheetFormatPr baseColWidth="10" defaultRowHeight="15"/>
  <cols>
    <col min="1" max="1" width="59.28515625" style="177" customWidth="1"/>
    <col min="2" max="6" width="17.85546875" style="177" customWidth="1"/>
    <col min="7" max="16384" width="11.42578125" style="177"/>
  </cols>
  <sheetData>
    <row r="1" spans="1:7" ht="21">
      <c r="A1" s="263" t="s">
        <v>719</v>
      </c>
      <c r="B1" s="263"/>
      <c r="C1" s="263"/>
      <c r="D1" s="263"/>
      <c r="E1" s="263"/>
      <c r="F1" s="263"/>
      <c r="G1" s="95"/>
    </row>
    <row r="2" spans="1:7">
      <c r="A2" s="264" t="s">
        <v>720</v>
      </c>
      <c r="B2" s="265"/>
      <c r="C2" s="265"/>
      <c r="D2" s="265"/>
      <c r="E2" s="265"/>
      <c r="F2" s="266"/>
    </row>
    <row r="3" spans="1:7">
      <c r="A3" s="273" t="s">
        <v>721</v>
      </c>
      <c r="B3" s="274"/>
      <c r="C3" s="274"/>
      <c r="D3" s="274"/>
      <c r="E3" s="274"/>
      <c r="F3" s="275"/>
    </row>
    <row r="4" spans="1:7" ht="30">
      <c r="A4" s="239"/>
      <c r="B4" s="239" t="s">
        <v>722</v>
      </c>
      <c r="C4" s="239" t="s">
        <v>723</v>
      </c>
      <c r="D4" s="239" t="s">
        <v>724</v>
      </c>
      <c r="E4" s="239" t="s">
        <v>725</v>
      </c>
      <c r="F4" s="239" t="s">
        <v>726</v>
      </c>
    </row>
    <row r="5" spans="1:7">
      <c r="A5" s="240" t="s">
        <v>727</v>
      </c>
      <c r="B5" s="67"/>
      <c r="C5" s="67"/>
      <c r="D5" s="67"/>
      <c r="E5" s="67"/>
      <c r="F5" s="67"/>
    </row>
    <row r="6" spans="1:7" ht="30">
      <c r="A6" s="241" t="s">
        <v>728</v>
      </c>
      <c r="B6" s="74"/>
      <c r="C6" s="74"/>
      <c r="D6" s="74"/>
      <c r="E6" s="74"/>
      <c r="F6" s="74"/>
    </row>
    <row r="7" spans="1:7">
      <c r="A7" s="241" t="s">
        <v>729</v>
      </c>
      <c r="B7" s="74"/>
      <c r="C7" s="74"/>
      <c r="D7" s="74"/>
      <c r="E7" s="74"/>
      <c r="F7" s="74"/>
    </row>
    <row r="8" spans="1:7">
      <c r="A8" s="242"/>
      <c r="B8" s="204"/>
      <c r="C8" s="204"/>
      <c r="D8" s="204"/>
      <c r="E8" s="204"/>
      <c r="F8" s="204"/>
    </row>
    <row r="9" spans="1:7">
      <c r="A9" s="240" t="s">
        <v>730</v>
      </c>
      <c r="B9" s="204"/>
      <c r="C9" s="204"/>
      <c r="D9" s="204"/>
      <c r="E9" s="204"/>
      <c r="F9" s="204"/>
    </row>
    <row r="10" spans="1:7">
      <c r="A10" s="241" t="s">
        <v>731</v>
      </c>
      <c r="B10" s="74"/>
      <c r="C10" s="74"/>
      <c r="D10" s="74"/>
      <c r="E10" s="74"/>
      <c r="F10" s="74"/>
    </row>
    <row r="11" spans="1:7">
      <c r="A11" s="243" t="s">
        <v>732</v>
      </c>
      <c r="B11" s="74"/>
      <c r="C11" s="74"/>
      <c r="D11" s="74"/>
      <c r="E11" s="74"/>
      <c r="F11" s="74"/>
    </row>
    <row r="12" spans="1:7">
      <c r="A12" s="243" t="s">
        <v>733</v>
      </c>
      <c r="B12" s="74"/>
      <c r="C12" s="74"/>
      <c r="D12" s="74"/>
      <c r="E12" s="74"/>
      <c r="F12" s="74"/>
    </row>
    <row r="13" spans="1:7">
      <c r="A13" s="243" t="s">
        <v>734</v>
      </c>
      <c r="B13" s="74"/>
      <c r="C13" s="74"/>
      <c r="D13" s="74"/>
      <c r="E13" s="74"/>
      <c r="F13" s="74"/>
    </row>
    <row r="14" spans="1:7">
      <c r="A14" s="241" t="s">
        <v>735</v>
      </c>
      <c r="B14" s="74"/>
      <c r="C14" s="74"/>
      <c r="D14" s="74"/>
      <c r="E14" s="74"/>
      <c r="F14" s="74"/>
    </row>
    <row r="15" spans="1:7">
      <c r="A15" s="243" t="s">
        <v>732</v>
      </c>
      <c r="B15" s="74"/>
      <c r="C15" s="74"/>
      <c r="D15" s="74"/>
      <c r="E15" s="74"/>
      <c r="F15" s="74"/>
    </row>
    <row r="16" spans="1:7">
      <c r="A16" s="243" t="s">
        <v>733</v>
      </c>
      <c r="B16" s="74"/>
      <c r="C16" s="74"/>
      <c r="D16" s="74"/>
      <c r="E16" s="74"/>
      <c r="F16" s="74"/>
    </row>
    <row r="17" spans="1:6">
      <c r="A17" s="243" t="s">
        <v>734</v>
      </c>
      <c r="B17" s="74"/>
      <c r="C17" s="74"/>
      <c r="D17" s="74"/>
      <c r="E17" s="74"/>
      <c r="F17" s="74"/>
    </row>
    <row r="18" spans="1:6">
      <c r="A18" s="241" t="s">
        <v>736</v>
      </c>
      <c r="B18" s="244"/>
      <c r="C18" s="74"/>
      <c r="D18" s="74"/>
      <c r="E18" s="74"/>
      <c r="F18" s="74"/>
    </row>
    <row r="19" spans="1:6">
      <c r="A19" s="241" t="s">
        <v>737</v>
      </c>
      <c r="B19" s="74"/>
      <c r="C19" s="74"/>
      <c r="D19" s="74"/>
      <c r="E19" s="74"/>
      <c r="F19" s="74"/>
    </row>
    <row r="20" spans="1:6" ht="30">
      <c r="A20" s="241" t="s">
        <v>738</v>
      </c>
      <c r="B20" s="245"/>
      <c r="C20" s="245"/>
      <c r="D20" s="245"/>
      <c r="E20" s="245"/>
      <c r="F20" s="245"/>
    </row>
    <row r="21" spans="1:6" ht="30">
      <c r="A21" s="241" t="s">
        <v>739</v>
      </c>
      <c r="B21" s="245"/>
      <c r="C21" s="245"/>
      <c r="D21" s="245"/>
      <c r="E21" s="245"/>
      <c r="F21" s="245"/>
    </row>
    <row r="22" spans="1:6" ht="30">
      <c r="A22" s="206" t="s">
        <v>740</v>
      </c>
      <c r="B22" s="245"/>
      <c r="C22" s="245"/>
      <c r="D22" s="245"/>
      <c r="E22" s="245"/>
      <c r="F22" s="245"/>
    </row>
    <row r="23" spans="1:6">
      <c r="A23" s="206" t="s">
        <v>741</v>
      </c>
      <c r="B23" s="245"/>
      <c r="C23" s="245"/>
      <c r="D23" s="245"/>
      <c r="E23" s="245"/>
      <c r="F23" s="245"/>
    </row>
    <row r="24" spans="1:6">
      <c r="A24" s="206" t="s">
        <v>742</v>
      </c>
      <c r="B24" s="246"/>
      <c r="C24" s="74"/>
      <c r="D24" s="74"/>
      <c r="E24" s="74"/>
      <c r="F24" s="74"/>
    </row>
    <row r="25" spans="1:6">
      <c r="A25" s="241" t="s">
        <v>743</v>
      </c>
      <c r="B25" s="246"/>
      <c r="C25" s="74"/>
      <c r="D25" s="74"/>
      <c r="E25" s="74"/>
      <c r="F25" s="74"/>
    </row>
    <row r="26" spans="1:6">
      <c r="A26" s="242"/>
      <c r="B26" s="204"/>
      <c r="C26" s="204"/>
      <c r="D26" s="204"/>
      <c r="E26" s="204"/>
      <c r="F26" s="204"/>
    </row>
    <row r="27" spans="1:6">
      <c r="A27" s="240" t="s">
        <v>744</v>
      </c>
      <c r="B27" s="204"/>
      <c r="C27" s="204"/>
      <c r="D27" s="204"/>
      <c r="E27" s="204"/>
      <c r="F27" s="204"/>
    </row>
    <row r="28" spans="1:6">
      <c r="A28" s="241" t="s">
        <v>745</v>
      </c>
      <c r="B28" s="74"/>
      <c r="C28" s="74"/>
      <c r="D28" s="74"/>
      <c r="E28" s="74"/>
      <c r="F28" s="74"/>
    </row>
    <row r="29" spans="1:6">
      <c r="A29" s="242"/>
      <c r="B29" s="204"/>
      <c r="C29" s="204"/>
      <c r="D29" s="204"/>
      <c r="E29" s="204"/>
      <c r="F29" s="204"/>
    </row>
    <row r="30" spans="1:6">
      <c r="A30" s="240" t="s">
        <v>746</v>
      </c>
      <c r="B30" s="204"/>
      <c r="C30" s="204"/>
      <c r="D30" s="204"/>
      <c r="E30" s="204"/>
      <c r="F30" s="204"/>
    </row>
    <row r="31" spans="1:6">
      <c r="A31" s="241" t="s">
        <v>731</v>
      </c>
      <c r="B31" s="74"/>
      <c r="C31" s="74"/>
      <c r="D31" s="74"/>
      <c r="E31" s="74"/>
      <c r="F31" s="74"/>
    </row>
    <row r="32" spans="1:6">
      <c r="A32" s="241" t="s">
        <v>735</v>
      </c>
      <c r="B32" s="74"/>
      <c r="C32" s="74"/>
      <c r="D32" s="74"/>
      <c r="E32" s="74"/>
      <c r="F32" s="74"/>
    </row>
    <row r="33" spans="1:6">
      <c r="A33" s="241" t="s">
        <v>747</v>
      </c>
      <c r="B33" s="74"/>
      <c r="C33" s="74"/>
      <c r="D33" s="74"/>
      <c r="E33" s="74"/>
      <c r="F33" s="74"/>
    </row>
    <row r="34" spans="1:6">
      <c r="A34" s="242"/>
      <c r="B34" s="204"/>
      <c r="C34" s="204"/>
      <c r="D34" s="204"/>
      <c r="E34" s="204"/>
      <c r="F34" s="204"/>
    </row>
    <row r="35" spans="1:6">
      <c r="A35" s="240" t="s">
        <v>748</v>
      </c>
      <c r="B35" s="204"/>
      <c r="C35" s="204"/>
      <c r="D35" s="204"/>
      <c r="E35" s="204"/>
      <c r="F35" s="204"/>
    </row>
    <row r="36" spans="1:6">
      <c r="A36" s="241" t="s">
        <v>749</v>
      </c>
      <c r="B36" s="74"/>
      <c r="C36" s="74"/>
      <c r="D36" s="74"/>
      <c r="E36" s="74"/>
      <c r="F36" s="74"/>
    </row>
    <row r="37" spans="1:6">
      <c r="A37" s="241" t="s">
        <v>750</v>
      </c>
      <c r="B37" s="74"/>
      <c r="C37" s="74"/>
      <c r="D37" s="74"/>
      <c r="E37" s="74"/>
      <c r="F37" s="74"/>
    </row>
    <row r="38" spans="1:6">
      <c r="A38" s="241" t="s">
        <v>751</v>
      </c>
      <c r="B38" s="246"/>
      <c r="C38" s="74"/>
      <c r="D38" s="74"/>
      <c r="E38" s="74"/>
      <c r="F38" s="74"/>
    </row>
    <row r="39" spans="1:6">
      <c r="A39" s="242"/>
      <c r="B39" s="204"/>
      <c r="C39" s="204"/>
      <c r="D39" s="204"/>
      <c r="E39" s="204"/>
      <c r="F39" s="204"/>
    </row>
    <row r="40" spans="1:6">
      <c r="A40" s="240" t="s">
        <v>752</v>
      </c>
      <c r="B40" s="74"/>
      <c r="C40" s="74"/>
      <c r="D40" s="74"/>
      <c r="E40" s="74"/>
      <c r="F40" s="74"/>
    </row>
    <row r="41" spans="1:6">
      <c r="A41" s="242"/>
      <c r="B41" s="204"/>
      <c r="C41" s="204"/>
      <c r="D41" s="204"/>
      <c r="E41" s="204"/>
      <c r="F41" s="204"/>
    </row>
    <row r="42" spans="1:6">
      <c r="A42" s="240" t="s">
        <v>753</v>
      </c>
      <c r="B42" s="204"/>
      <c r="C42" s="204"/>
      <c r="D42" s="204"/>
      <c r="E42" s="204"/>
      <c r="F42" s="204"/>
    </row>
    <row r="43" spans="1:6">
      <c r="A43" s="241" t="s">
        <v>754</v>
      </c>
      <c r="B43" s="74"/>
      <c r="C43" s="74"/>
      <c r="D43" s="74"/>
      <c r="E43" s="74"/>
      <c r="F43" s="74"/>
    </row>
    <row r="44" spans="1:6">
      <c r="A44" s="241" t="s">
        <v>755</v>
      </c>
      <c r="B44" s="74"/>
      <c r="C44" s="74"/>
      <c r="D44" s="74"/>
      <c r="E44" s="74"/>
      <c r="F44" s="74"/>
    </row>
    <row r="45" spans="1:6">
      <c r="A45" s="241" t="s">
        <v>756</v>
      </c>
      <c r="B45" s="74"/>
      <c r="C45" s="74"/>
      <c r="D45" s="74"/>
      <c r="E45" s="74"/>
      <c r="F45" s="74"/>
    </row>
    <row r="46" spans="1:6">
      <c r="A46" s="242"/>
      <c r="B46" s="204"/>
      <c r="C46" s="204"/>
      <c r="D46" s="204"/>
      <c r="E46" s="204"/>
      <c r="F46" s="204"/>
    </row>
    <row r="47" spans="1:6" ht="30">
      <c r="A47" s="240" t="s">
        <v>757</v>
      </c>
      <c r="B47" s="204"/>
      <c r="C47" s="204"/>
      <c r="D47" s="204"/>
      <c r="E47" s="204"/>
      <c r="F47" s="204"/>
    </row>
    <row r="48" spans="1:6">
      <c r="A48" s="206" t="s">
        <v>755</v>
      </c>
      <c r="B48" s="245"/>
      <c r="C48" s="245"/>
      <c r="D48" s="245"/>
      <c r="E48" s="245"/>
      <c r="F48" s="245"/>
    </row>
    <row r="49" spans="1:6">
      <c r="A49" s="206" t="s">
        <v>756</v>
      </c>
      <c r="B49" s="245"/>
      <c r="C49" s="245"/>
      <c r="D49" s="245"/>
      <c r="E49" s="245"/>
      <c r="F49" s="245"/>
    </row>
    <row r="50" spans="1:6">
      <c r="A50" s="242"/>
      <c r="B50" s="204"/>
      <c r="C50" s="204"/>
      <c r="D50" s="204"/>
      <c r="E50" s="204"/>
      <c r="F50" s="204"/>
    </row>
    <row r="51" spans="1:6">
      <c r="A51" s="240" t="s">
        <v>758</v>
      </c>
      <c r="B51" s="204"/>
      <c r="C51" s="204"/>
      <c r="D51" s="204"/>
      <c r="E51" s="204"/>
      <c r="F51" s="204"/>
    </row>
    <row r="52" spans="1:6">
      <c r="A52" s="241" t="s">
        <v>755</v>
      </c>
      <c r="B52" s="74"/>
      <c r="C52" s="74"/>
      <c r="D52" s="74"/>
      <c r="E52" s="74"/>
      <c r="F52" s="74"/>
    </row>
    <row r="53" spans="1:6">
      <c r="A53" s="241" t="s">
        <v>756</v>
      </c>
      <c r="B53" s="74"/>
      <c r="C53" s="74"/>
      <c r="D53" s="74"/>
      <c r="E53" s="74"/>
      <c r="F53" s="74"/>
    </row>
    <row r="54" spans="1:6">
      <c r="A54" s="241" t="s">
        <v>759</v>
      </c>
      <c r="B54" s="74"/>
      <c r="C54" s="74"/>
      <c r="D54" s="74"/>
      <c r="E54" s="74"/>
      <c r="F54" s="74"/>
    </row>
    <row r="55" spans="1:6">
      <c r="A55" s="242"/>
      <c r="B55" s="204"/>
      <c r="C55" s="204"/>
      <c r="D55" s="204"/>
      <c r="E55" s="204"/>
      <c r="F55" s="204"/>
    </row>
    <row r="56" spans="1:6">
      <c r="A56" s="240" t="s">
        <v>760</v>
      </c>
      <c r="B56" s="204"/>
      <c r="C56" s="204"/>
      <c r="D56" s="204"/>
      <c r="E56" s="204"/>
      <c r="F56" s="204"/>
    </row>
    <row r="57" spans="1:6">
      <c r="A57" s="241" t="s">
        <v>755</v>
      </c>
      <c r="B57" s="74"/>
      <c r="C57" s="74"/>
      <c r="D57" s="74"/>
      <c r="E57" s="74"/>
      <c r="F57" s="74"/>
    </row>
    <row r="58" spans="1:6">
      <c r="A58" s="241" t="s">
        <v>756</v>
      </c>
      <c r="B58" s="74"/>
      <c r="C58" s="74"/>
      <c r="D58" s="74"/>
      <c r="E58" s="74"/>
      <c r="F58" s="74"/>
    </row>
    <row r="59" spans="1:6">
      <c r="A59" s="242"/>
      <c r="B59" s="204"/>
      <c r="C59" s="204"/>
      <c r="D59" s="204"/>
      <c r="E59" s="204"/>
      <c r="F59" s="204"/>
    </row>
    <row r="60" spans="1:6">
      <c r="A60" s="240" t="s">
        <v>761</v>
      </c>
      <c r="B60" s="204"/>
      <c r="C60" s="204"/>
      <c r="D60" s="204"/>
      <c r="E60" s="204"/>
      <c r="F60" s="204"/>
    </row>
    <row r="61" spans="1:6">
      <c r="A61" s="241" t="s">
        <v>762</v>
      </c>
      <c r="B61" s="74"/>
      <c r="C61" s="74"/>
      <c r="D61" s="74"/>
      <c r="E61" s="74"/>
      <c r="F61" s="74"/>
    </row>
    <row r="62" spans="1:6">
      <c r="A62" s="241" t="s">
        <v>763</v>
      </c>
      <c r="B62" s="246"/>
      <c r="C62" s="74"/>
      <c r="D62" s="74"/>
      <c r="E62" s="74"/>
      <c r="F62" s="74"/>
    </row>
    <row r="63" spans="1:6">
      <c r="A63" s="242"/>
      <c r="B63" s="204"/>
      <c r="C63" s="204"/>
      <c r="D63" s="204"/>
      <c r="E63" s="204"/>
      <c r="F63" s="204"/>
    </row>
    <row r="64" spans="1:6">
      <c r="A64" s="240" t="s">
        <v>764</v>
      </c>
      <c r="B64" s="204"/>
      <c r="C64" s="204"/>
      <c r="D64" s="204"/>
      <c r="E64" s="204"/>
      <c r="F64" s="204"/>
    </row>
    <row r="65" spans="1:6">
      <c r="A65" s="241" t="s">
        <v>765</v>
      </c>
      <c r="B65" s="74"/>
      <c r="C65" s="74"/>
      <c r="D65" s="74"/>
      <c r="E65" s="74"/>
      <c r="F65" s="74"/>
    </row>
    <row r="66" spans="1:6">
      <c r="A66" s="241" t="s">
        <v>766</v>
      </c>
      <c r="B66" s="74"/>
      <c r="C66" s="74"/>
      <c r="D66" s="74"/>
      <c r="E66" s="74"/>
      <c r="F66" s="74"/>
    </row>
    <row r="67" spans="1:6">
      <c r="A67" s="247"/>
      <c r="B67" s="200"/>
      <c r="C67" s="200"/>
      <c r="D67" s="200"/>
      <c r="E67" s="200"/>
      <c r="F67" s="200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E6" sqref="E6"/>
    </sheetView>
  </sheetViews>
  <sheetFormatPr baseColWidth="10" defaultRowHeight="15"/>
  <cols>
    <col min="1" max="1" width="69.140625" customWidth="1"/>
    <col min="2" max="8" width="21.85546875" customWidth="1"/>
  </cols>
  <sheetData>
    <row r="1" spans="1:9" ht="26.25">
      <c r="A1" s="277" t="s">
        <v>124</v>
      </c>
      <c r="B1" s="277"/>
      <c r="C1" s="277"/>
      <c r="D1" s="277"/>
      <c r="E1" s="277"/>
      <c r="F1" s="277"/>
      <c r="G1" s="277"/>
      <c r="H1" s="277"/>
      <c r="I1" s="49"/>
    </row>
    <row r="2" spans="1:9">
      <c r="A2" s="264" t="s">
        <v>122</v>
      </c>
      <c r="B2" s="265"/>
      <c r="C2" s="265"/>
      <c r="D2" s="265"/>
      <c r="E2" s="265"/>
      <c r="F2" s="265"/>
      <c r="G2" s="265"/>
      <c r="H2" s="266"/>
      <c r="I2" s="36"/>
    </row>
    <row r="3" spans="1:9">
      <c r="A3" s="267" t="s">
        <v>125</v>
      </c>
      <c r="B3" s="268"/>
      <c r="C3" s="268"/>
      <c r="D3" s="268"/>
      <c r="E3" s="268"/>
      <c r="F3" s="268"/>
      <c r="G3" s="268"/>
      <c r="H3" s="269"/>
      <c r="I3" s="36"/>
    </row>
    <row r="4" spans="1:9">
      <c r="A4" s="270" t="s">
        <v>126</v>
      </c>
      <c r="B4" s="271"/>
      <c r="C4" s="271"/>
      <c r="D4" s="271"/>
      <c r="E4" s="271"/>
      <c r="F4" s="271"/>
      <c r="G4" s="271"/>
      <c r="H4" s="272"/>
      <c r="I4" s="36"/>
    </row>
    <row r="5" spans="1:9">
      <c r="A5" s="273" t="s">
        <v>2</v>
      </c>
      <c r="B5" s="274"/>
      <c r="C5" s="274"/>
      <c r="D5" s="274"/>
      <c r="E5" s="274"/>
      <c r="F5" s="274"/>
      <c r="G5" s="274"/>
      <c r="H5" s="275"/>
      <c r="I5" s="36"/>
    </row>
    <row r="6" spans="1:9" ht="60">
      <c r="A6" s="50" t="s">
        <v>127</v>
      </c>
      <c r="B6" s="51" t="s">
        <v>128</v>
      </c>
      <c r="C6" s="50" t="s">
        <v>129</v>
      </c>
      <c r="D6" s="50" t="s">
        <v>130</v>
      </c>
      <c r="E6" s="50" t="s">
        <v>131</v>
      </c>
      <c r="F6" s="50" t="s">
        <v>132</v>
      </c>
      <c r="G6" s="50" t="s">
        <v>133</v>
      </c>
      <c r="H6" s="43" t="s">
        <v>134</v>
      </c>
      <c r="I6" s="37"/>
    </row>
    <row r="7" spans="1:9">
      <c r="A7" s="40"/>
      <c r="B7" s="40"/>
      <c r="C7" s="40"/>
      <c r="D7" s="40"/>
      <c r="E7" s="40"/>
      <c r="F7" s="40"/>
      <c r="G7" s="40"/>
      <c r="H7" s="40"/>
      <c r="I7" s="37"/>
    </row>
    <row r="8" spans="1:9">
      <c r="A8" s="52" t="s">
        <v>135</v>
      </c>
      <c r="B8" s="57">
        <v>25070107.010000002</v>
      </c>
      <c r="C8" s="57">
        <v>21887839.010000002</v>
      </c>
      <c r="D8" s="57">
        <v>0</v>
      </c>
      <c r="E8" s="57">
        <v>0</v>
      </c>
      <c r="F8" s="57">
        <v>46957946.020000003</v>
      </c>
      <c r="G8" s="57">
        <v>0</v>
      </c>
      <c r="H8" s="57">
        <v>0</v>
      </c>
      <c r="I8" s="36"/>
    </row>
    <row r="9" spans="1:9">
      <c r="A9" s="53" t="s">
        <v>136</v>
      </c>
      <c r="B9" s="58">
        <v>0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36"/>
    </row>
    <row r="10" spans="1:9">
      <c r="A10" s="54" t="s">
        <v>137</v>
      </c>
      <c r="B10" s="58"/>
      <c r="C10" s="58"/>
      <c r="D10" s="64">
        <v>0</v>
      </c>
      <c r="E10" s="58"/>
      <c r="F10" s="64">
        <v>-1852843.59</v>
      </c>
      <c r="G10" s="58"/>
      <c r="H10" s="58"/>
      <c r="I10" s="36"/>
    </row>
    <row r="11" spans="1:9">
      <c r="A11" s="54" t="s">
        <v>138</v>
      </c>
      <c r="B11" s="58"/>
      <c r="C11" s="58"/>
      <c r="D11" s="58"/>
      <c r="E11" s="58"/>
      <c r="F11" s="58">
        <v>0</v>
      </c>
      <c r="G11" s="58"/>
      <c r="H11" s="58"/>
      <c r="I11" s="36"/>
    </row>
    <row r="12" spans="1:9">
      <c r="A12" s="54" t="s">
        <v>139</v>
      </c>
      <c r="B12" s="58"/>
      <c r="C12" s="58"/>
      <c r="D12" s="58"/>
      <c r="E12" s="58"/>
      <c r="F12" s="58">
        <v>0</v>
      </c>
      <c r="G12" s="58"/>
      <c r="H12" s="58"/>
      <c r="I12" s="36"/>
    </row>
    <row r="13" spans="1:9">
      <c r="A13" s="53" t="s">
        <v>140</v>
      </c>
      <c r="B13" s="58">
        <v>25070107.010000002</v>
      </c>
      <c r="C13" s="58">
        <v>21887839.010000002</v>
      </c>
      <c r="D13" s="58">
        <v>0</v>
      </c>
      <c r="E13" s="58">
        <v>0</v>
      </c>
      <c r="F13" s="58">
        <v>46957946.020000003</v>
      </c>
      <c r="G13" s="58">
        <v>0</v>
      </c>
      <c r="H13" s="58">
        <v>0</v>
      </c>
      <c r="I13" s="36"/>
    </row>
    <row r="14" spans="1:9">
      <c r="A14" s="54" t="s">
        <v>141</v>
      </c>
      <c r="B14" s="64">
        <v>25070107.010000002</v>
      </c>
      <c r="C14" s="64">
        <v>21887839.010000002</v>
      </c>
      <c r="D14" s="58"/>
      <c r="E14" s="58"/>
      <c r="F14" s="58">
        <v>46957946.020000003</v>
      </c>
      <c r="G14" s="58"/>
      <c r="H14" s="58"/>
      <c r="I14" s="36"/>
    </row>
    <row r="15" spans="1:9">
      <c r="A15" s="54" t="s">
        <v>142</v>
      </c>
      <c r="B15" s="64">
        <v>0</v>
      </c>
      <c r="C15" s="64">
        <v>0</v>
      </c>
      <c r="D15" s="58"/>
      <c r="E15" s="58"/>
      <c r="F15" s="58">
        <v>0</v>
      </c>
      <c r="G15" s="58"/>
      <c r="H15" s="58"/>
      <c r="I15" s="36"/>
    </row>
    <row r="16" spans="1:9">
      <c r="A16" s="54" t="s">
        <v>143</v>
      </c>
      <c r="B16" s="64">
        <v>0</v>
      </c>
      <c r="C16" s="64">
        <v>0</v>
      </c>
      <c r="D16" s="58"/>
      <c r="E16" s="58"/>
      <c r="F16" s="58">
        <v>0</v>
      </c>
      <c r="G16" s="58"/>
      <c r="H16" s="58"/>
      <c r="I16" s="36"/>
    </row>
    <row r="17" spans="1:8">
      <c r="A17" s="44"/>
      <c r="B17" s="59"/>
      <c r="C17" s="59"/>
      <c r="D17" s="59"/>
      <c r="E17" s="59"/>
      <c r="F17" s="59"/>
      <c r="G17" s="59"/>
      <c r="H17" s="59"/>
    </row>
    <row r="18" spans="1:8">
      <c r="A18" s="52" t="s">
        <v>144</v>
      </c>
      <c r="B18" s="57"/>
      <c r="C18" s="60"/>
      <c r="D18" s="60"/>
      <c r="E18" s="60"/>
      <c r="F18" s="57">
        <v>0</v>
      </c>
      <c r="G18" s="60"/>
      <c r="H18" s="60"/>
    </row>
    <row r="19" spans="1:8">
      <c r="A19" s="48"/>
      <c r="B19" s="61"/>
      <c r="C19" s="61"/>
      <c r="D19" s="61"/>
      <c r="E19" s="61"/>
      <c r="F19" s="61"/>
      <c r="G19" s="61"/>
      <c r="H19" s="61"/>
    </row>
    <row r="20" spans="1:8">
      <c r="A20" s="52" t="s">
        <v>145</v>
      </c>
      <c r="B20" s="57">
        <v>25070107.010000002</v>
      </c>
      <c r="C20" s="57">
        <v>21887839.010000002</v>
      </c>
      <c r="D20" s="57">
        <v>0</v>
      </c>
      <c r="E20" s="57">
        <v>0</v>
      </c>
      <c r="F20" s="57">
        <v>46957946.020000003</v>
      </c>
      <c r="G20" s="57">
        <v>0</v>
      </c>
      <c r="H20" s="57">
        <v>0</v>
      </c>
    </row>
    <row r="21" spans="1:8">
      <c r="A21" s="44"/>
      <c r="B21" s="62"/>
      <c r="C21" s="62"/>
      <c r="D21" s="62"/>
      <c r="E21" s="62"/>
      <c r="F21" s="62"/>
      <c r="G21" s="62"/>
      <c r="H21" s="62"/>
    </row>
    <row r="22" spans="1:8" ht="17.25">
      <c r="A22" s="52" t="s">
        <v>146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</row>
    <row r="23" spans="1:8">
      <c r="A23" s="55" t="s">
        <v>147</v>
      </c>
      <c r="B23" s="58"/>
      <c r="C23" s="58"/>
      <c r="D23" s="58"/>
      <c r="E23" s="58"/>
      <c r="F23" s="58">
        <v>0</v>
      </c>
      <c r="G23" s="58"/>
      <c r="H23" s="58"/>
    </row>
    <row r="24" spans="1:8">
      <c r="A24" s="55" t="s">
        <v>148</v>
      </c>
      <c r="B24" s="58"/>
      <c r="C24" s="58"/>
      <c r="D24" s="58"/>
      <c r="E24" s="58"/>
      <c r="F24" s="58">
        <v>0</v>
      </c>
      <c r="G24" s="58"/>
      <c r="H24" s="58"/>
    </row>
    <row r="25" spans="1:8">
      <c r="A25" s="55" t="s">
        <v>149</v>
      </c>
      <c r="B25" s="58"/>
      <c r="C25" s="58"/>
      <c r="D25" s="58"/>
      <c r="E25" s="58"/>
      <c r="F25" s="58">
        <v>0</v>
      </c>
      <c r="G25" s="58"/>
      <c r="H25" s="58"/>
    </row>
    <row r="26" spans="1:8">
      <c r="A26" s="47" t="s">
        <v>150</v>
      </c>
      <c r="B26" s="62"/>
      <c r="C26" s="62"/>
      <c r="D26" s="62"/>
      <c r="E26" s="62"/>
      <c r="F26" s="62"/>
      <c r="G26" s="62"/>
      <c r="H26" s="62"/>
    </row>
    <row r="27" spans="1:8" ht="17.25">
      <c r="A27" s="52" t="s">
        <v>151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</row>
    <row r="28" spans="1:8">
      <c r="A28" s="55" t="s">
        <v>152</v>
      </c>
      <c r="B28" s="58"/>
      <c r="C28" s="58"/>
      <c r="D28" s="58"/>
      <c r="E28" s="58"/>
      <c r="F28" s="58">
        <v>0</v>
      </c>
      <c r="G28" s="58"/>
      <c r="H28" s="58"/>
    </row>
    <row r="29" spans="1:8">
      <c r="A29" s="55" t="s">
        <v>153</v>
      </c>
      <c r="B29" s="58"/>
      <c r="C29" s="58"/>
      <c r="D29" s="58"/>
      <c r="E29" s="58"/>
      <c r="F29" s="58">
        <v>0</v>
      </c>
      <c r="G29" s="58"/>
      <c r="H29" s="58"/>
    </row>
    <row r="30" spans="1:8">
      <c r="A30" s="55" t="s">
        <v>154</v>
      </c>
      <c r="B30" s="58"/>
      <c r="C30" s="58"/>
      <c r="D30" s="58"/>
      <c r="E30" s="58"/>
      <c r="F30" s="58">
        <v>0</v>
      </c>
      <c r="G30" s="58"/>
      <c r="H30" s="58"/>
    </row>
    <row r="31" spans="1:8">
      <c r="A31" s="56" t="s">
        <v>150</v>
      </c>
      <c r="B31" s="63"/>
      <c r="C31" s="63"/>
      <c r="D31" s="63"/>
      <c r="E31" s="63"/>
      <c r="F31" s="63"/>
      <c r="G31" s="63"/>
      <c r="H31" s="63"/>
    </row>
    <row r="32" spans="1:8">
      <c r="A32" s="49"/>
      <c r="B32" s="36"/>
      <c r="C32" s="36"/>
      <c r="D32" s="36"/>
      <c r="E32" s="36"/>
      <c r="F32" s="36"/>
      <c r="G32" s="36"/>
      <c r="H32" s="36"/>
    </row>
    <row r="33" spans="1:8">
      <c r="A33" s="276" t="s">
        <v>155</v>
      </c>
      <c r="B33" s="276"/>
      <c r="C33" s="276"/>
      <c r="D33" s="276"/>
      <c r="E33" s="276"/>
      <c r="F33" s="276"/>
      <c r="G33" s="276"/>
      <c r="H33" s="276"/>
    </row>
    <row r="34" spans="1:8">
      <c r="A34" s="276"/>
      <c r="B34" s="276"/>
      <c r="C34" s="276"/>
      <c r="D34" s="276"/>
      <c r="E34" s="276"/>
      <c r="F34" s="276"/>
      <c r="G34" s="276"/>
      <c r="H34" s="276"/>
    </row>
    <row r="35" spans="1:8">
      <c r="A35" s="276"/>
      <c r="B35" s="276"/>
      <c r="C35" s="276"/>
      <c r="D35" s="276"/>
      <c r="E35" s="276"/>
      <c r="F35" s="276"/>
      <c r="G35" s="276"/>
      <c r="H35" s="276"/>
    </row>
    <row r="36" spans="1:8">
      <c r="A36" s="276"/>
      <c r="B36" s="276"/>
      <c r="C36" s="276"/>
      <c r="D36" s="276"/>
      <c r="E36" s="276"/>
      <c r="F36" s="276"/>
      <c r="G36" s="276"/>
      <c r="H36" s="276"/>
    </row>
    <row r="37" spans="1:8">
      <c r="A37" s="276"/>
      <c r="B37" s="276"/>
      <c r="C37" s="276"/>
      <c r="D37" s="276"/>
      <c r="E37" s="276"/>
      <c r="F37" s="276"/>
      <c r="G37" s="276"/>
      <c r="H37" s="276"/>
    </row>
    <row r="38" spans="1:8">
      <c r="A38" s="49"/>
      <c r="B38" s="36"/>
      <c r="C38" s="36"/>
      <c r="D38" s="36"/>
      <c r="E38" s="36"/>
      <c r="F38" s="36"/>
      <c r="G38" s="36"/>
      <c r="H38" s="36"/>
    </row>
    <row r="39" spans="1:8" ht="30">
      <c r="A39" s="50" t="s">
        <v>156</v>
      </c>
      <c r="B39" s="50" t="s">
        <v>157</v>
      </c>
      <c r="C39" s="50" t="s">
        <v>158</v>
      </c>
      <c r="D39" s="50" t="s">
        <v>159</v>
      </c>
      <c r="E39" s="50" t="s">
        <v>160</v>
      </c>
      <c r="F39" s="43" t="s">
        <v>161</v>
      </c>
      <c r="G39" s="36"/>
      <c r="H39" s="36"/>
    </row>
    <row r="40" spans="1:8">
      <c r="A40" s="48"/>
      <c r="B40" s="38"/>
      <c r="C40" s="38"/>
      <c r="D40" s="38"/>
      <c r="E40" s="38"/>
      <c r="F40" s="38"/>
      <c r="G40" s="36"/>
      <c r="H40" s="36"/>
    </row>
    <row r="41" spans="1:8">
      <c r="A41" s="52" t="s">
        <v>162</v>
      </c>
      <c r="B41" s="46">
        <v>0</v>
      </c>
      <c r="C41" s="46">
        <v>0</v>
      </c>
      <c r="D41" s="46">
        <v>0</v>
      </c>
      <c r="E41" s="46">
        <v>0</v>
      </c>
      <c r="F41" s="46">
        <v>0</v>
      </c>
      <c r="G41" s="36"/>
      <c r="H41" s="36"/>
    </row>
    <row r="42" spans="1:8">
      <c r="A42" s="55" t="s">
        <v>163</v>
      </c>
      <c r="B42" s="45"/>
      <c r="C42" s="45"/>
      <c r="D42" s="45"/>
      <c r="E42" s="45"/>
      <c r="F42" s="45"/>
      <c r="G42" s="42"/>
      <c r="H42" s="42"/>
    </row>
    <row r="43" spans="1:8">
      <c r="A43" s="55" t="s">
        <v>164</v>
      </c>
      <c r="B43" s="45"/>
      <c r="C43" s="45"/>
      <c r="D43" s="45"/>
      <c r="E43" s="45"/>
      <c r="F43" s="45"/>
      <c r="G43" s="42"/>
      <c r="H43" s="42"/>
    </row>
    <row r="44" spans="1:8">
      <c r="A44" s="55" t="s">
        <v>165</v>
      </c>
      <c r="B44" s="45"/>
      <c r="C44" s="45"/>
      <c r="D44" s="45"/>
      <c r="E44" s="45"/>
      <c r="F44" s="45"/>
      <c r="G44" s="42"/>
      <c r="H44" s="42"/>
    </row>
    <row r="45" spans="1:8">
      <c r="A45" s="41" t="s">
        <v>150</v>
      </c>
      <c r="B45" s="39"/>
      <c r="C45" s="39"/>
      <c r="D45" s="39"/>
      <c r="E45" s="39"/>
      <c r="F45" s="39"/>
      <c r="G45" s="36"/>
      <c r="H45" s="36"/>
    </row>
    <row r="46" spans="1:8">
      <c r="A46" s="36"/>
      <c r="B46" s="36"/>
      <c r="C46" s="36"/>
      <c r="D46" s="36"/>
      <c r="E46" s="36"/>
      <c r="F46" s="36"/>
      <c r="G46" s="36"/>
      <c r="H46" s="36"/>
    </row>
    <row r="47" spans="1:8">
      <c r="A47" s="36"/>
      <c r="B47" s="36"/>
      <c r="C47" s="36"/>
      <c r="D47" s="36"/>
      <c r="E47" s="36"/>
      <c r="F47" s="36"/>
      <c r="G47" s="36"/>
      <c r="H47" s="36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A13" sqref="A13"/>
    </sheetView>
  </sheetViews>
  <sheetFormatPr baseColWidth="10" defaultRowHeight="15"/>
  <cols>
    <col min="1" max="1" width="60.140625" bestFit="1" customWidth="1"/>
    <col min="2" max="11" width="17" customWidth="1"/>
  </cols>
  <sheetData>
    <row r="1" spans="1:12" ht="21">
      <c r="A1" s="263" t="s">
        <v>166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75"/>
    </row>
    <row r="2" spans="1:12">
      <c r="A2" s="264" t="s">
        <v>122</v>
      </c>
      <c r="B2" s="265"/>
      <c r="C2" s="265"/>
      <c r="D2" s="265"/>
      <c r="E2" s="265"/>
      <c r="F2" s="265"/>
      <c r="G2" s="265"/>
      <c r="H2" s="265"/>
      <c r="I2" s="265"/>
      <c r="J2" s="265"/>
      <c r="K2" s="266"/>
      <c r="L2" s="65"/>
    </row>
    <row r="3" spans="1:12">
      <c r="A3" s="267" t="s">
        <v>167</v>
      </c>
      <c r="B3" s="268"/>
      <c r="C3" s="268"/>
      <c r="D3" s="268"/>
      <c r="E3" s="268"/>
      <c r="F3" s="268"/>
      <c r="G3" s="268"/>
      <c r="H3" s="268"/>
      <c r="I3" s="268"/>
      <c r="J3" s="268"/>
      <c r="K3" s="269"/>
      <c r="L3" s="65"/>
    </row>
    <row r="4" spans="1:12">
      <c r="A4" s="270" t="s">
        <v>168</v>
      </c>
      <c r="B4" s="271"/>
      <c r="C4" s="271"/>
      <c r="D4" s="271"/>
      <c r="E4" s="271"/>
      <c r="F4" s="271"/>
      <c r="G4" s="271"/>
      <c r="H4" s="271"/>
      <c r="I4" s="271"/>
      <c r="J4" s="271"/>
      <c r="K4" s="272"/>
      <c r="L4" s="65"/>
    </row>
    <row r="5" spans="1:12">
      <c r="A5" s="267" t="s">
        <v>2</v>
      </c>
      <c r="B5" s="268"/>
      <c r="C5" s="268"/>
      <c r="D5" s="268"/>
      <c r="E5" s="268"/>
      <c r="F5" s="268"/>
      <c r="G5" s="268"/>
      <c r="H5" s="268"/>
      <c r="I5" s="268"/>
      <c r="J5" s="268"/>
      <c r="K5" s="269"/>
      <c r="L5" s="65"/>
    </row>
    <row r="6" spans="1:12" ht="105">
      <c r="A6" s="71" t="s">
        <v>169</v>
      </c>
      <c r="B6" s="71" t="s">
        <v>170</v>
      </c>
      <c r="C6" s="71" t="s">
        <v>171</v>
      </c>
      <c r="D6" s="71" t="s">
        <v>172</v>
      </c>
      <c r="E6" s="71" t="s">
        <v>173</v>
      </c>
      <c r="F6" s="71" t="s">
        <v>174</v>
      </c>
      <c r="G6" s="71" t="s">
        <v>175</v>
      </c>
      <c r="H6" s="71" t="s">
        <v>176</v>
      </c>
      <c r="I6" s="81" t="s">
        <v>177</v>
      </c>
      <c r="J6" s="81" t="s">
        <v>178</v>
      </c>
      <c r="K6" s="81" t="s">
        <v>179</v>
      </c>
      <c r="L6" s="65"/>
    </row>
    <row r="7" spans="1:12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5"/>
    </row>
    <row r="8" spans="1:12">
      <c r="A8" s="70" t="s">
        <v>180</v>
      </c>
      <c r="B8" s="80"/>
      <c r="C8" s="80"/>
      <c r="D8" s="80"/>
      <c r="E8" s="82">
        <v>0</v>
      </c>
      <c r="F8" s="80"/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65"/>
    </row>
    <row r="9" spans="1:12">
      <c r="A9" s="78" t="s">
        <v>181</v>
      </c>
      <c r="B9" s="76"/>
      <c r="C9" s="76"/>
      <c r="D9" s="76"/>
      <c r="E9" s="83"/>
      <c r="F9" s="74"/>
      <c r="G9" s="83"/>
      <c r="H9" s="83"/>
      <c r="I9" s="83"/>
      <c r="J9" s="83"/>
      <c r="K9" s="83">
        <v>0</v>
      </c>
      <c r="L9" s="69"/>
    </row>
    <row r="10" spans="1:12">
      <c r="A10" s="78" t="s">
        <v>182</v>
      </c>
      <c r="B10" s="76"/>
      <c r="C10" s="76"/>
      <c r="D10" s="76"/>
      <c r="E10" s="83"/>
      <c r="F10" s="74"/>
      <c r="G10" s="83"/>
      <c r="H10" s="83"/>
      <c r="I10" s="83"/>
      <c r="J10" s="83"/>
      <c r="K10" s="83">
        <v>0</v>
      </c>
      <c r="L10" s="69"/>
    </row>
    <row r="11" spans="1:12">
      <c r="A11" s="78" t="s">
        <v>183</v>
      </c>
      <c r="B11" s="76"/>
      <c r="C11" s="76"/>
      <c r="D11" s="76"/>
      <c r="E11" s="83"/>
      <c r="F11" s="74"/>
      <c r="G11" s="83"/>
      <c r="H11" s="83"/>
      <c r="I11" s="83"/>
      <c r="J11" s="83"/>
      <c r="K11" s="83">
        <v>0</v>
      </c>
      <c r="L11" s="69"/>
    </row>
    <row r="12" spans="1:12">
      <c r="A12" s="78" t="s">
        <v>184</v>
      </c>
      <c r="B12" s="76"/>
      <c r="C12" s="76"/>
      <c r="D12" s="76"/>
      <c r="E12" s="83"/>
      <c r="F12" s="74"/>
      <c r="G12" s="83"/>
      <c r="H12" s="83"/>
      <c r="I12" s="83"/>
      <c r="J12" s="83"/>
      <c r="K12" s="83">
        <v>0</v>
      </c>
      <c r="L12" s="69"/>
    </row>
    <row r="13" spans="1:12">
      <c r="A13" s="79" t="s">
        <v>150</v>
      </c>
      <c r="B13" s="77"/>
      <c r="C13" s="77"/>
      <c r="D13" s="77"/>
      <c r="E13" s="84"/>
      <c r="F13" s="72"/>
      <c r="G13" s="84"/>
      <c r="H13" s="84"/>
      <c r="I13" s="84"/>
      <c r="J13" s="84"/>
      <c r="K13" s="84"/>
      <c r="L13" s="65"/>
    </row>
    <row r="14" spans="1:12">
      <c r="A14" s="70" t="s">
        <v>185</v>
      </c>
      <c r="B14" s="80"/>
      <c r="C14" s="80"/>
      <c r="D14" s="80"/>
      <c r="E14" s="82">
        <v>0</v>
      </c>
      <c r="F14" s="80"/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65"/>
    </row>
    <row r="15" spans="1:12">
      <c r="A15" s="78" t="s">
        <v>186</v>
      </c>
      <c r="B15" s="76"/>
      <c r="C15" s="76"/>
      <c r="D15" s="76"/>
      <c r="E15" s="83"/>
      <c r="F15" s="74"/>
      <c r="G15" s="83"/>
      <c r="H15" s="83"/>
      <c r="I15" s="83"/>
      <c r="J15" s="83"/>
      <c r="K15" s="83">
        <v>0</v>
      </c>
      <c r="L15" s="69"/>
    </row>
    <row r="16" spans="1:12">
      <c r="A16" s="78" t="s">
        <v>187</v>
      </c>
      <c r="B16" s="76"/>
      <c r="C16" s="76"/>
      <c r="D16" s="76"/>
      <c r="E16" s="83"/>
      <c r="F16" s="74"/>
      <c r="G16" s="83"/>
      <c r="H16" s="83"/>
      <c r="I16" s="83"/>
      <c r="J16" s="83"/>
      <c r="K16" s="83">
        <v>0</v>
      </c>
      <c r="L16" s="69"/>
    </row>
    <row r="17" spans="1:11">
      <c r="A17" s="78" t="s">
        <v>188</v>
      </c>
      <c r="B17" s="76"/>
      <c r="C17" s="76"/>
      <c r="D17" s="76"/>
      <c r="E17" s="83"/>
      <c r="F17" s="74"/>
      <c r="G17" s="83"/>
      <c r="H17" s="83"/>
      <c r="I17" s="83"/>
      <c r="J17" s="83"/>
      <c r="K17" s="83">
        <v>0</v>
      </c>
    </row>
    <row r="18" spans="1:11">
      <c r="A18" s="78" t="s">
        <v>189</v>
      </c>
      <c r="B18" s="76"/>
      <c r="C18" s="76"/>
      <c r="D18" s="76"/>
      <c r="E18" s="83"/>
      <c r="F18" s="74"/>
      <c r="G18" s="83"/>
      <c r="H18" s="83"/>
      <c r="I18" s="83"/>
      <c r="J18" s="83"/>
      <c r="K18" s="83">
        <v>0</v>
      </c>
    </row>
    <row r="19" spans="1:11">
      <c r="A19" s="79" t="s">
        <v>150</v>
      </c>
      <c r="B19" s="77"/>
      <c r="C19" s="77"/>
      <c r="D19" s="77"/>
      <c r="E19" s="84"/>
      <c r="F19" s="72"/>
      <c r="G19" s="84"/>
      <c r="H19" s="84"/>
      <c r="I19" s="84"/>
      <c r="J19" s="84"/>
      <c r="K19" s="84"/>
    </row>
    <row r="20" spans="1:11">
      <c r="A20" s="70" t="s">
        <v>190</v>
      </c>
      <c r="B20" s="80"/>
      <c r="C20" s="80"/>
      <c r="D20" s="80"/>
      <c r="E20" s="82">
        <v>0</v>
      </c>
      <c r="F20" s="80"/>
      <c r="G20" s="82">
        <v>0</v>
      </c>
      <c r="H20" s="82">
        <v>0</v>
      </c>
      <c r="I20" s="82">
        <v>0</v>
      </c>
      <c r="J20" s="82">
        <v>0</v>
      </c>
      <c r="K20" s="82">
        <v>0</v>
      </c>
    </row>
    <row r="21" spans="1:11">
      <c r="A21" s="73"/>
      <c r="B21" s="68"/>
      <c r="C21" s="68"/>
      <c r="D21" s="68"/>
      <c r="E21" s="68"/>
      <c r="F21" s="68"/>
      <c r="G21" s="85"/>
      <c r="H21" s="85"/>
      <c r="I21" s="85"/>
      <c r="J21" s="85"/>
      <c r="K21" s="85"/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workbookViewId="0">
      <selection activeCell="A29" sqref="A29"/>
    </sheetView>
  </sheetViews>
  <sheetFormatPr baseColWidth="10" defaultRowHeight="15"/>
  <cols>
    <col min="1" max="1" width="89" bestFit="1" customWidth="1"/>
    <col min="2" max="4" width="21.7109375" customWidth="1"/>
  </cols>
  <sheetData>
    <row r="1" spans="1:11" ht="21">
      <c r="A1" s="263" t="s">
        <v>191</v>
      </c>
      <c r="B1" s="263"/>
      <c r="C1" s="263"/>
      <c r="D1" s="263"/>
      <c r="E1" s="95"/>
      <c r="F1" s="95"/>
      <c r="G1" s="95"/>
      <c r="H1" s="95"/>
      <c r="I1" s="95"/>
      <c r="J1" s="95"/>
      <c r="K1" s="95"/>
    </row>
    <row r="2" spans="1:11">
      <c r="A2" s="264" t="s">
        <v>122</v>
      </c>
      <c r="B2" s="265"/>
      <c r="C2" s="265"/>
      <c r="D2" s="266"/>
      <c r="E2" s="86"/>
      <c r="F2" s="86"/>
      <c r="G2" s="86"/>
      <c r="H2" s="86"/>
      <c r="I2" s="86"/>
      <c r="J2" s="86"/>
      <c r="K2" s="86"/>
    </row>
    <row r="3" spans="1:11">
      <c r="A3" s="267" t="s">
        <v>192</v>
      </c>
      <c r="B3" s="268"/>
      <c r="C3" s="268"/>
      <c r="D3" s="269"/>
      <c r="E3" s="86"/>
      <c r="F3" s="86"/>
      <c r="G3" s="86"/>
      <c r="H3" s="86"/>
      <c r="I3" s="86"/>
      <c r="J3" s="86"/>
      <c r="K3" s="86"/>
    </row>
    <row r="4" spans="1:11">
      <c r="A4" s="270" t="s">
        <v>168</v>
      </c>
      <c r="B4" s="271"/>
      <c r="C4" s="271"/>
      <c r="D4" s="272"/>
      <c r="E4" s="86"/>
      <c r="F4" s="86"/>
      <c r="G4" s="86"/>
      <c r="H4" s="86"/>
      <c r="I4" s="86"/>
      <c r="J4" s="86"/>
      <c r="K4" s="86"/>
    </row>
    <row r="5" spans="1:11">
      <c r="A5" s="273" t="s">
        <v>2</v>
      </c>
      <c r="B5" s="274"/>
      <c r="C5" s="274"/>
      <c r="D5" s="275"/>
      <c r="E5" s="86"/>
      <c r="F5" s="86"/>
      <c r="G5" s="86"/>
      <c r="H5" s="86"/>
      <c r="I5" s="86"/>
      <c r="J5" s="86"/>
      <c r="K5" s="86"/>
    </row>
    <row r="6" spans="1:1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30">
      <c r="A7" s="96" t="s">
        <v>4</v>
      </c>
      <c r="B7" s="87" t="s">
        <v>193</v>
      </c>
      <c r="C7" s="87" t="s">
        <v>194</v>
      </c>
      <c r="D7" s="87" t="s">
        <v>195</v>
      </c>
      <c r="E7" s="86"/>
      <c r="F7" s="86"/>
      <c r="G7" s="86"/>
      <c r="H7" s="86"/>
      <c r="I7" s="86"/>
      <c r="J7" s="86"/>
      <c r="K7" s="86"/>
    </row>
    <row r="8" spans="1:11">
      <c r="A8" s="90" t="s">
        <v>196</v>
      </c>
      <c r="B8" s="105">
        <v>409599739.13</v>
      </c>
      <c r="C8" s="105">
        <v>467880594.13</v>
      </c>
      <c r="D8" s="105">
        <v>467880594.13</v>
      </c>
      <c r="E8" s="86"/>
      <c r="F8" s="86"/>
      <c r="G8" s="86"/>
      <c r="H8" s="86"/>
      <c r="I8" s="86"/>
      <c r="J8" s="86"/>
      <c r="K8" s="86"/>
    </row>
    <row r="9" spans="1:11">
      <c r="A9" s="88" t="s">
        <v>197</v>
      </c>
      <c r="B9" s="120">
        <v>293658079.52999997</v>
      </c>
      <c r="C9" s="120">
        <v>326043023.12</v>
      </c>
      <c r="D9" s="120">
        <v>326043023.12</v>
      </c>
      <c r="E9" s="86"/>
      <c r="F9" s="86"/>
      <c r="G9" s="86"/>
      <c r="H9" s="86"/>
      <c r="I9" s="86"/>
      <c r="J9" s="86"/>
      <c r="K9" s="86"/>
    </row>
    <row r="10" spans="1:11">
      <c r="A10" s="88" t="s">
        <v>198</v>
      </c>
      <c r="B10" s="120">
        <v>115941659.59999999</v>
      </c>
      <c r="C10" s="120">
        <v>141837571.00999999</v>
      </c>
      <c r="D10" s="120">
        <v>141837571.00999999</v>
      </c>
      <c r="E10" s="86"/>
      <c r="F10" s="86"/>
      <c r="G10" s="86"/>
      <c r="H10" s="86"/>
      <c r="I10" s="86"/>
      <c r="J10" s="86"/>
      <c r="K10" s="86"/>
    </row>
    <row r="11" spans="1:11">
      <c r="A11" s="88" t="s">
        <v>199</v>
      </c>
      <c r="B11" s="106"/>
      <c r="C11" s="106"/>
      <c r="D11" s="106"/>
      <c r="E11" s="86"/>
      <c r="F11" s="86"/>
      <c r="G11" s="86"/>
      <c r="H11" s="86"/>
      <c r="I11" s="86"/>
      <c r="J11" s="86"/>
      <c r="K11" s="86"/>
    </row>
    <row r="12" spans="1:11">
      <c r="A12" s="94"/>
      <c r="B12" s="107"/>
      <c r="C12" s="107"/>
      <c r="D12" s="107"/>
      <c r="E12" s="86"/>
      <c r="F12" s="86"/>
      <c r="G12" s="86"/>
      <c r="H12" s="86"/>
      <c r="I12" s="86"/>
      <c r="J12" s="86"/>
      <c r="K12" s="86"/>
    </row>
    <row r="13" spans="1:11">
      <c r="A13" s="90" t="s">
        <v>200</v>
      </c>
      <c r="B13" s="105">
        <v>409599739.13</v>
      </c>
      <c r="C13" s="105">
        <v>464372506.17000002</v>
      </c>
      <c r="D13" s="105">
        <v>458605887.87</v>
      </c>
      <c r="E13" s="86"/>
      <c r="F13" s="86"/>
      <c r="G13" s="86"/>
      <c r="H13" s="86"/>
      <c r="I13" s="86"/>
      <c r="J13" s="86"/>
      <c r="K13" s="86"/>
    </row>
    <row r="14" spans="1:11">
      <c r="A14" s="88" t="s">
        <v>201</v>
      </c>
      <c r="B14" s="120">
        <v>293658079.52999997</v>
      </c>
      <c r="C14" s="120">
        <v>321321607.97000003</v>
      </c>
      <c r="D14" s="120">
        <v>317213572.54000002</v>
      </c>
      <c r="E14" s="86"/>
      <c r="F14" s="86"/>
      <c r="G14" s="86"/>
      <c r="H14" s="86"/>
      <c r="I14" s="86"/>
      <c r="J14" s="86"/>
      <c r="K14" s="86"/>
    </row>
    <row r="15" spans="1:11">
      <c r="A15" s="88" t="s">
        <v>202</v>
      </c>
      <c r="B15" s="120">
        <v>115941659.59999999</v>
      </c>
      <c r="C15" s="120">
        <v>143050898.19999999</v>
      </c>
      <c r="D15" s="120">
        <v>141392315.33000001</v>
      </c>
      <c r="E15" s="86"/>
      <c r="F15" s="86"/>
      <c r="G15" s="86"/>
      <c r="H15" s="86"/>
      <c r="I15" s="86"/>
      <c r="J15" s="86"/>
      <c r="K15" s="86"/>
    </row>
    <row r="16" spans="1:11">
      <c r="A16" s="94"/>
      <c r="B16" s="107"/>
      <c r="C16" s="107"/>
      <c r="D16" s="107"/>
      <c r="E16" s="86"/>
      <c r="F16" s="86"/>
      <c r="G16" s="86"/>
      <c r="H16" s="86"/>
      <c r="I16" s="86"/>
      <c r="J16" s="86"/>
      <c r="K16" s="86"/>
    </row>
    <row r="17" spans="1:4">
      <c r="A17" s="90" t="s">
        <v>203</v>
      </c>
      <c r="B17" s="108">
        <v>0</v>
      </c>
      <c r="C17" s="105">
        <v>22358840.990000002</v>
      </c>
      <c r="D17" s="105">
        <v>22358840.990000002</v>
      </c>
    </row>
    <row r="18" spans="1:4">
      <c r="A18" s="88" t="s">
        <v>204</v>
      </c>
      <c r="B18" s="109">
        <v>0</v>
      </c>
      <c r="C18" s="120">
        <v>13595230.970000001</v>
      </c>
      <c r="D18" s="120">
        <v>13595230.970000001</v>
      </c>
    </row>
    <row r="19" spans="1:4">
      <c r="A19" s="88" t="s">
        <v>205</v>
      </c>
      <c r="B19" s="109">
        <v>0</v>
      </c>
      <c r="C19" s="120">
        <v>8763610.0199999996</v>
      </c>
      <c r="D19" s="110">
        <v>8763610.0199999996</v>
      </c>
    </row>
    <row r="20" spans="1:4">
      <c r="A20" s="94"/>
      <c r="B20" s="107"/>
      <c r="C20" s="107"/>
      <c r="D20" s="107"/>
    </row>
    <row r="21" spans="1:4">
      <c r="A21" s="90" t="s">
        <v>206</v>
      </c>
      <c r="B21" s="105">
        <v>0</v>
      </c>
      <c r="C21" s="105">
        <v>25866928.949999981</v>
      </c>
      <c r="D21" s="105">
        <v>31633547.249999993</v>
      </c>
    </row>
    <row r="22" spans="1:4">
      <c r="A22" s="90"/>
      <c r="B22" s="107"/>
      <c r="C22" s="107"/>
      <c r="D22" s="107"/>
    </row>
    <row r="23" spans="1:4">
      <c r="A23" s="90" t="s">
        <v>207</v>
      </c>
      <c r="B23" s="105">
        <v>0</v>
      </c>
      <c r="C23" s="105">
        <v>25866928.949999981</v>
      </c>
      <c r="D23" s="105">
        <v>31633547.249999993</v>
      </c>
    </row>
    <row r="24" spans="1:4">
      <c r="A24" s="90"/>
      <c r="B24" s="111"/>
      <c r="C24" s="111"/>
      <c r="D24" s="111"/>
    </row>
    <row r="25" spans="1:4" ht="30">
      <c r="A25" s="97" t="s">
        <v>208</v>
      </c>
      <c r="B25" s="105">
        <v>0</v>
      </c>
      <c r="C25" s="105">
        <v>3508087.9599999785</v>
      </c>
      <c r="D25" s="105">
        <v>9274706.2599999905</v>
      </c>
    </row>
    <row r="26" spans="1:4">
      <c r="A26" s="98"/>
      <c r="B26" s="103"/>
      <c r="C26" s="103"/>
      <c r="D26" s="103"/>
    </row>
    <row r="27" spans="1:4">
      <c r="A27" s="93"/>
      <c r="B27" s="86"/>
      <c r="C27" s="86"/>
      <c r="D27" s="86"/>
    </row>
    <row r="28" spans="1:4">
      <c r="A28" s="96" t="s">
        <v>209</v>
      </c>
      <c r="B28" s="87" t="s">
        <v>210</v>
      </c>
      <c r="C28" s="87" t="s">
        <v>194</v>
      </c>
      <c r="D28" s="87" t="s">
        <v>211</v>
      </c>
    </row>
    <row r="29" spans="1:4">
      <c r="A29" s="90" t="s">
        <v>212</v>
      </c>
      <c r="B29" s="112">
        <v>2834800</v>
      </c>
      <c r="C29" s="112">
        <v>1852843.59</v>
      </c>
      <c r="D29" s="112">
        <v>1852843.59</v>
      </c>
    </row>
    <row r="30" spans="1:4">
      <c r="A30" s="88" t="s">
        <v>213</v>
      </c>
      <c r="B30" s="123">
        <v>0</v>
      </c>
      <c r="C30" s="123">
        <v>0</v>
      </c>
      <c r="D30" s="123">
        <v>0</v>
      </c>
    </row>
    <row r="31" spans="1:4">
      <c r="A31" s="88" t="s">
        <v>214</v>
      </c>
      <c r="B31" s="123">
        <v>2834800</v>
      </c>
      <c r="C31" s="123">
        <v>1852843.59</v>
      </c>
      <c r="D31" s="123">
        <v>1852843.59</v>
      </c>
    </row>
    <row r="32" spans="1:4">
      <c r="A32" s="89"/>
      <c r="B32" s="114"/>
      <c r="C32" s="114"/>
      <c r="D32" s="114"/>
    </row>
    <row r="33" spans="1:4">
      <c r="A33" s="90" t="s">
        <v>215</v>
      </c>
      <c r="B33" s="112">
        <v>2834800</v>
      </c>
      <c r="C33" s="112">
        <v>5360931.5499999784</v>
      </c>
      <c r="D33" s="112">
        <v>11127549.84999999</v>
      </c>
    </row>
    <row r="34" spans="1:4">
      <c r="A34" s="91"/>
      <c r="B34" s="104"/>
      <c r="C34" s="104"/>
      <c r="D34" s="104"/>
    </row>
    <row r="35" spans="1:4">
      <c r="A35" s="93"/>
      <c r="B35" s="86"/>
      <c r="C35" s="86"/>
      <c r="D35" s="86"/>
    </row>
    <row r="36" spans="1:4" ht="30">
      <c r="A36" s="96" t="s">
        <v>209</v>
      </c>
      <c r="B36" s="87" t="s">
        <v>216</v>
      </c>
      <c r="C36" s="87" t="s">
        <v>194</v>
      </c>
      <c r="D36" s="87" t="s">
        <v>195</v>
      </c>
    </row>
    <row r="37" spans="1:4">
      <c r="A37" s="90" t="s">
        <v>217</v>
      </c>
      <c r="B37" s="112">
        <v>0</v>
      </c>
      <c r="C37" s="112">
        <v>0</v>
      </c>
      <c r="D37" s="112">
        <v>0</v>
      </c>
    </row>
    <row r="38" spans="1:4">
      <c r="A38" s="88" t="s">
        <v>218</v>
      </c>
      <c r="B38" s="113"/>
      <c r="C38" s="113"/>
      <c r="D38" s="113"/>
    </row>
    <row r="39" spans="1:4">
      <c r="A39" s="88" t="s">
        <v>219</v>
      </c>
      <c r="B39" s="113"/>
      <c r="C39" s="113"/>
      <c r="D39" s="113"/>
    </row>
    <row r="40" spans="1:4">
      <c r="A40" s="90" t="s">
        <v>220</v>
      </c>
      <c r="B40" s="112">
        <v>3182268</v>
      </c>
      <c r="C40" s="112">
        <v>3182268</v>
      </c>
      <c r="D40" s="112">
        <v>3182268</v>
      </c>
    </row>
    <row r="41" spans="1:4">
      <c r="A41" s="88" t="s">
        <v>221</v>
      </c>
      <c r="B41" s="123">
        <v>0</v>
      </c>
      <c r="C41" s="123">
        <v>0</v>
      </c>
      <c r="D41" s="123">
        <v>0</v>
      </c>
    </row>
    <row r="42" spans="1:4">
      <c r="A42" s="88" t="s">
        <v>222</v>
      </c>
      <c r="B42" s="123">
        <v>3182268</v>
      </c>
      <c r="C42" s="123">
        <v>3182268</v>
      </c>
      <c r="D42" s="123">
        <v>3182268</v>
      </c>
    </row>
    <row r="43" spans="1:4">
      <c r="A43" s="89"/>
      <c r="B43" s="114"/>
      <c r="C43" s="114"/>
      <c r="D43" s="114"/>
    </row>
    <row r="44" spans="1:4">
      <c r="A44" s="90" t="s">
        <v>223</v>
      </c>
      <c r="B44" s="112">
        <v>-3182268</v>
      </c>
      <c r="C44" s="112">
        <v>-3182268</v>
      </c>
      <c r="D44" s="112">
        <v>-3182268</v>
      </c>
    </row>
    <row r="45" spans="1:4">
      <c r="A45" s="102"/>
      <c r="B45" s="115"/>
      <c r="C45" s="115"/>
      <c r="D45" s="115"/>
    </row>
    <row r="46" spans="1:4">
      <c r="A46" s="86"/>
      <c r="B46" s="86"/>
      <c r="C46" s="86"/>
      <c r="D46" s="86"/>
    </row>
    <row r="47" spans="1:4" ht="30">
      <c r="A47" s="96" t="s">
        <v>209</v>
      </c>
      <c r="B47" s="87" t="s">
        <v>216</v>
      </c>
      <c r="C47" s="87" t="s">
        <v>194</v>
      </c>
      <c r="D47" s="87" t="s">
        <v>195</v>
      </c>
    </row>
    <row r="48" spans="1:4">
      <c r="A48" s="99" t="s">
        <v>224</v>
      </c>
      <c r="B48" s="121">
        <v>293658079.52999997</v>
      </c>
      <c r="C48" s="121">
        <v>326043023.12</v>
      </c>
      <c r="D48" s="121">
        <v>326043023.12</v>
      </c>
    </row>
    <row r="49" spans="1:4" ht="30">
      <c r="A49" s="100" t="s">
        <v>225</v>
      </c>
      <c r="B49" s="112">
        <v>0</v>
      </c>
      <c r="C49" s="112">
        <v>0</v>
      </c>
      <c r="D49" s="112">
        <v>0</v>
      </c>
    </row>
    <row r="50" spans="1:4">
      <c r="A50" s="101" t="s">
        <v>218</v>
      </c>
      <c r="B50" s="113"/>
      <c r="C50" s="113"/>
      <c r="D50" s="113"/>
    </row>
    <row r="51" spans="1:4">
      <c r="A51" s="101" t="s">
        <v>221</v>
      </c>
      <c r="B51" s="123">
        <v>0</v>
      </c>
      <c r="C51" s="123">
        <v>0</v>
      </c>
      <c r="D51" s="123">
        <v>0</v>
      </c>
    </row>
    <row r="52" spans="1:4">
      <c r="A52" s="89"/>
      <c r="B52" s="114"/>
      <c r="C52" s="114"/>
      <c r="D52" s="114"/>
    </row>
    <row r="53" spans="1:4">
      <c r="A53" s="88" t="s">
        <v>201</v>
      </c>
      <c r="B53" s="123">
        <v>293658079.52999997</v>
      </c>
      <c r="C53" s="123">
        <v>321321607.97000003</v>
      </c>
      <c r="D53" s="123">
        <v>317213572.54000002</v>
      </c>
    </row>
    <row r="54" spans="1:4">
      <c r="A54" s="89"/>
      <c r="B54" s="114"/>
      <c r="C54" s="114"/>
      <c r="D54" s="114"/>
    </row>
    <row r="55" spans="1:4">
      <c r="A55" s="88" t="s">
        <v>204</v>
      </c>
      <c r="B55" s="116"/>
      <c r="C55" s="123">
        <v>13595230.970000001</v>
      </c>
      <c r="D55" s="123">
        <v>13595230.970000001</v>
      </c>
    </row>
    <row r="56" spans="1:4">
      <c r="A56" s="89"/>
      <c r="B56" s="114"/>
      <c r="C56" s="114"/>
      <c r="D56" s="114"/>
    </row>
    <row r="57" spans="1:4" ht="30">
      <c r="A57" s="97" t="s">
        <v>226</v>
      </c>
      <c r="B57" s="112">
        <v>0</v>
      </c>
      <c r="C57" s="112">
        <v>18316646.119999975</v>
      </c>
      <c r="D57" s="112">
        <v>22424681.549999982</v>
      </c>
    </row>
    <row r="58" spans="1:4">
      <c r="A58" s="92"/>
      <c r="B58" s="117"/>
      <c r="C58" s="117"/>
      <c r="D58" s="117"/>
    </row>
    <row r="59" spans="1:4">
      <c r="A59" s="97" t="s">
        <v>227</v>
      </c>
      <c r="B59" s="112">
        <v>0</v>
      </c>
      <c r="C59" s="112">
        <v>18316646.119999975</v>
      </c>
      <c r="D59" s="112">
        <v>22424681.549999982</v>
      </c>
    </row>
    <row r="60" spans="1:4">
      <c r="A60" s="91"/>
      <c r="B60" s="115"/>
      <c r="C60" s="115"/>
      <c r="D60" s="115"/>
    </row>
    <row r="61" spans="1:4">
      <c r="A61" s="86"/>
      <c r="B61" s="86"/>
      <c r="C61" s="86"/>
      <c r="D61" s="86"/>
    </row>
    <row r="62" spans="1:4" ht="30">
      <c r="A62" s="96" t="s">
        <v>209</v>
      </c>
      <c r="B62" s="87" t="s">
        <v>216</v>
      </c>
      <c r="C62" s="87" t="s">
        <v>194</v>
      </c>
      <c r="D62" s="87" t="s">
        <v>195</v>
      </c>
    </row>
    <row r="63" spans="1:4">
      <c r="A63" s="99" t="s">
        <v>198</v>
      </c>
      <c r="B63" s="122">
        <v>115941659.59999999</v>
      </c>
      <c r="C63" s="122">
        <v>141837571.00999999</v>
      </c>
      <c r="D63" s="122">
        <v>141837571.00999999</v>
      </c>
    </row>
    <row r="64" spans="1:4" ht="30">
      <c r="A64" s="100" t="s">
        <v>228</v>
      </c>
      <c r="B64" s="105">
        <v>-3182268</v>
      </c>
      <c r="C64" s="105">
        <v>-3182268</v>
      </c>
      <c r="D64" s="105">
        <v>-3182268</v>
      </c>
    </row>
    <row r="65" spans="1:4">
      <c r="A65" s="101" t="s">
        <v>219</v>
      </c>
      <c r="B65" s="106"/>
      <c r="C65" s="106"/>
      <c r="D65" s="106"/>
    </row>
    <row r="66" spans="1:4">
      <c r="A66" s="101" t="s">
        <v>222</v>
      </c>
      <c r="B66" s="120">
        <v>3182268</v>
      </c>
      <c r="C66" s="120">
        <v>3182268</v>
      </c>
      <c r="D66" s="120">
        <v>3182268</v>
      </c>
    </row>
    <row r="67" spans="1:4">
      <c r="A67" s="89"/>
      <c r="B67" s="107"/>
      <c r="C67" s="107"/>
      <c r="D67" s="107"/>
    </row>
    <row r="68" spans="1:4">
      <c r="A68" s="88" t="s">
        <v>229</v>
      </c>
      <c r="B68" s="120">
        <v>115941659.59999999</v>
      </c>
      <c r="C68" s="120">
        <v>143050898.19999999</v>
      </c>
      <c r="D68" s="120">
        <v>141392315.33000001</v>
      </c>
    </row>
    <row r="69" spans="1:4">
      <c r="A69" s="89"/>
      <c r="B69" s="107"/>
      <c r="C69" s="107"/>
      <c r="D69" s="107"/>
    </row>
    <row r="70" spans="1:4">
      <c r="A70" s="88" t="s">
        <v>205</v>
      </c>
      <c r="B70" s="118">
        <v>0</v>
      </c>
      <c r="C70" s="120">
        <v>8763610.0199999996</v>
      </c>
      <c r="D70" s="120">
        <v>8763610.0199999996</v>
      </c>
    </row>
    <row r="71" spans="1:4">
      <c r="A71" s="89"/>
      <c r="B71" s="107"/>
      <c r="C71" s="107"/>
      <c r="D71" s="107"/>
    </row>
    <row r="72" spans="1:4" ht="30">
      <c r="A72" s="97" t="s">
        <v>230</v>
      </c>
      <c r="B72" s="105">
        <v>-3182268</v>
      </c>
      <c r="C72" s="105">
        <v>4368014.8300000019</v>
      </c>
      <c r="D72" s="105">
        <v>6026597.6999999769</v>
      </c>
    </row>
    <row r="73" spans="1:4">
      <c r="A73" s="89"/>
      <c r="B73" s="107"/>
      <c r="C73" s="107"/>
      <c r="D73" s="107"/>
    </row>
    <row r="74" spans="1:4" ht="30">
      <c r="A74" s="97" t="s">
        <v>231</v>
      </c>
      <c r="B74" s="105">
        <v>0</v>
      </c>
      <c r="C74" s="105">
        <v>7550282.8300000019</v>
      </c>
      <c r="D74" s="105">
        <v>9208865.6999999769</v>
      </c>
    </row>
    <row r="75" spans="1:4">
      <c r="A75" s="91"/>
      <c r="B75" s="119"/>
      <c r="C75" s="119"/>
      <c r="D75" s="119"/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A25" workbookViewId="0">
      <selection activeCell="A83" sqref="A83"/>
    </sheetView>
  </sheetViews>
  <sheetFormatPr baseColWidth="10" defaultRowHeight="15"/>
  <cols>
    <col min="1" max="1" width="84.5703125" bestFit="1" customWidth="1"/>
    <col min="2" max="7" width="24.7109375" customWidth="1"/>
  </cols>
  <sheetData>
    <row r="1" spans="1:8" ht="21">
      <c r="A1" s="281" t="s">
        <v>232</v>
      </c>
      <c r="B1" s="281"/>
      <c r="C1" s="281"/>
      <c r="D1" s="281"/>
      <c r="E1" s="281"/>
      <c r="F1" s="281"/>
      <c r="G1" s="281"/>
      <c r="H1" s="137"/>
    </row>
    <row r="2" spans="1:8">
      <c r="A2" s="264" t="s">
        <v>122</v>
      </c>
      <c r="B2" s="265"/>
      <c r="C2" s="265"/>
      <c r="D2" s="265"/>
      <c r="E2" s="265"/>
      <c r="F2" s="265"/>
      <c r="G2" s="266"/>
      <c r="H2" s="124"/>
    </row>
    <row r="3" spans="1:8">
      <c r="A3" s="267" t="s">
        <v>233</v>
      </c>
      <c r="B3" s="268"/>
      <c r="C3" s="268"/>
      <c r="D3" s="268"/>
      <c r="E3" s="268"/>
      <c r="F3" s="268"/>
      <c r="G3" s="269"/>
      <c r="H3" s="124"/>
    </row>
    <row r="4" spans="1:8">
      <c r="A4" s="270" t="s">
        <v>168</v>
      </c>
      <c r="B4" s="271"/>
      <c r="C4" s="271"/>
      <c r="D4" s="271"/>
      <c r="E4" s="271"/>
      <c r="F4" s="271"/>
      <c r="G4" s="272"/>
      <c r="H4" s="124"/>
    </row>
    <row r="5" spans="1:8">
      <c r="A5" s="273" t="s">
        <v>2</v>
      </c>
      <c r="B5" s="274"/>
      <c r="C5" s="274"/>
      <c r="D5" s="274"/>
      <c r="E5" s="274"/>
      <c r="F5" s="274"/>
      <c r="G5" s="275"/>
      <c r="H5" s="124"/>
    </row>
    <row r="6" spans="1:8">
      <c r="A6" s="278" t="s">
        <v>234</v>
      </c>
      <c r="B6" s="280" t="s">
        <v>235</v>
      </c>
      <c r="C6" s="280"/>
      <c r="D6" s="280"/>
      <c r="E6" s="280"/>
      <c r="F6" s="280"/>
      <c r="G6" s="280" t="s">
        <v>236</v>
      </c>
      <c r="H6" s="124"/>
    </row>
    <row r="7" spans="1:8" ht="30">
      <c r="A7" s="279"/>
      <c r="B7" s="128" t="s">
        <v>237</v>
      </c>
      <c r="C7" s="127" t="s">
        <v>238</v>
      </c>
      <c r="D7" s="128" t="s">
        <v>239</v>
      </c>
      <c r="E7" s="128" t="s">
        <v>194</v>
      </c>
      <c r="F7" s="128" t="s">
        <v>240</v>
      </c>
      <c r="G7" s="280"/>
      <c r="H7" s="124"/>
    </row>
    <row r="8" spans="1:8">
      <c r="A8" s="130" t="s">
        <v>241</v>
      </c>
      <c r="B8" s="141"/>
      <c r="C8" s="141"/>
      <c r="D8" s="141"/>
      <c r="E8" s="141"/>
      <c r="F8" s="141"/>
      <c r="G8" s="141"/>
      <c r="H8" s="124"/>
    </row>
    <row r="9" spans="1:8">
      <c r="A9" s="131" t="s">
        <v>242</v>
      </c>
      <c r="B9" s="149">
        <v>58260772.530000001</v>
      </c>
      <c r="C9" s="149">
        <v>17055815.760000002</v>
      </c>
      <c r="D9" s="142">
        <v>75316588.290000007</v>
      </c>
      <c r="E9" s="149">
        <v>64912887.960000001</v>
      </c>
      <c r="F9" s="149">
        <v>64912887.960000001</v>
      </c>
      <c r="G9" s="142">
        <v>6652115.4299999997</v>
      </c>
      <c r="H9" s="125"/>
    </row>
    <row r="10" spans="1:8">
      <c r="A10" s="131" t="s">
        <v>243</v>
      </c>
      <c r="B10" s="149">
        <v>0</v>
      </c>
      <c r="C10" s="149">
        <v>0</v>
      </c>
      <c r="D10" s="142">
        <v>0</v>
      </c>
      <c r="E10" s="149">
        <v>0</v>
      </c>
      <c r="F10" s="149">
        <v>0</v>
      </c>
      <c r="G10" s="142">
        <v>0</v>
      </c>
      <c r="H10" s="124"/>
    </row>
    <row r="11" spans="1:8">
      <c r="A11" s="131" t="s">
        <v>244</v>
      </c>
      <c r="B11" s="149">
        <v>177000</v>
      </c>
      <c r="C11" s="149">
        <v>227633.86</v>
      </c>
      <c r="D11" s="142">
        <v>404633.86</v>
      </c>
      <c r="E11" s="149">
        <v>436590.54</v>
      </c>
      <c r="F11" s="149">
        <v>436590.54</v>
      </c>
      <c r="G11" s="142">
        <v>259590.53999999998</v>
      </c>
      <c r="H11" s="124"/>
    </row>
    <row r="12" spans="1:8">
      <c r="A12" s="131" t="s">
        <v>245</v>
      </c>
      <c r="B12" s="149">
        <v>47801745.420000002</v>
      </c>
      <c r="C12" s="149">
        <v>6007319.6799999997</v>
      </c>
      <c r="D12" s="142">
        <v>53809065.100000001</v>
      </c>
      <c r="E12" s="149">
        <v>47675374.840000004</v>
      </c>
      <c r="F12" s="149">
        <v>47675374.840000004</v>
      </c>
      <c r="G12" s="142">
        <v>-126370.57999999821</v>
      </c>
      <c r="H12" s="124"/>
    </row>
    <row r="13" spans="1:8">
      <c r="A13" s="131" t="s">
        <v>246</v>
      </c>
      <c r="B13" s="149">
        <v>254613.99</v>
      </c>
      <c r="C13" s="149">
        <v>3614266.35</v>
      </c>
      <c r="D13" s="142">
        <v>3868880.34</v>
      </c>
      <c r="E13" s="149">
        <v>3588988.77</v>
      </c>
      <c r="F13" s="149">
        <v>3588988.77</v>
      </c>
      <c r="G13" s="142">
        <v>3334374.7800000003</v>
      </c>
      <c r="H13" s="124"/>
    </row>
    <row r="14" spans="1:8">
      <c r="A14" s="131" t="s">
        <v>247</v>
      </c>
      <c r="B14" s="149">
        <v>5680231.3700000001</v>
      </c>
      <c r="C14" s="149">
        <v>3038688.62</v>
      </c>
      <c r="D14" s="142">
        <v>8718919.9900000002</v>
      </c>
      <c r="E14" s="149">
        <v>6574767.04</v>
      </c>
      <c r="F14" s="149">
        <v>6574767.04</v>
      </c>
      <c r="G14" s="142">
        <v>894535.66999999993</v>
      </c>
      <c r="H14" s="124"/>
    </row>
    <row r="15" spans="1:8">
      <c r="A15" s="131" t="s">
        <v>248</v>
      </c>
      <c r="B15" s="149">
        <v>0</v>
      </c>
      <c r="C15" s="149">
        <v>0</v>
      </c>
      <c r="D15" s="142">
        <v>0</v>
      </c>
      <c r="E15" s="149">
        <v>0</v>
      </c>
      <c r="F15" s="149">
        <v>0</v>
      </c>
      <c r="G15" s="142">
        <v>0</v>
      </c>
      <c r="H15" s="124"/>
    </row>
    <row r="16" spans="1:8">
      <c r="A16" s="126" t="s">
        <v>249</v>
      </c>
      <c r="B16" s="142">
        <v>173295880.38</v>
      </c>
      <c r="C16" s="142">
        <v>17007422.199999999</v>
      </c>
      <c r="D16" s="142">
        <v>190303302.57999998</v>
      </c>
      <c r="E16" s="142">
        <v>191935998.08000001</v>
      </c>
      <c r="F16" s="142">
        <v>191935998.08000001</v>
      </c>
      <c r="G16" s="142">
        <v>18640117.700000018</v>
      </c>
      <c r="H16" s="124"/>
    </row>
    <row r="17" spans="1:7">
      <c r="A17" s="135" t="s">
        <v>250</v>
      </c>
      <c r="B17" s="149">
        <v>173295880.38</v>
      </c>
      <c r="C17" s="149">
        <v>17007422.199999999</v>
      </c>
      <c r="D17" s="142">
        <v>190303302.57999998</v>
      </c>
      <c r="E17" s="149">
        <v>191935998.08000001</v>
      </c>
      <c r="F17" s="149">
        <v>191935998.08000001</v>
      </c>
      <c r="G17" s="142">
        <v>18640117.700000018</v>
      </c>
    </row>
    <row r="18" spans="1:7">
      <c r="A18" s="135" t="s">
        <v>251</v>
      </c>
      <c r="B18" s="142"/>
      <c r="C18" s="142"/>
      <c r="D18" s="142">
        <v>0</v>
      </c>
      <c r="E18" s="142"/>
      <c r="F18" s="142"/>
      <c r="G18" s="142">
        <v>0</v>
      </c>
    </row>
    <row r="19" spans="1:7">
      <c r="A19" s="135" t="s">
        <v>252</v>
      </c>
      <c r="B19" s="142"/>
      <c r="C19" s="142"/>
      <c r="D19" s="142">
        <v>0</v>
      </c>
      <c r="E19" s="142"/>
      <c r="F19" s="142"/>
      <c r="G19" s="142">
        <v>0</v>
      </c>
    </row>
    <row r="20" spans="1:7">
      <c r="A20" s="135" t="s">
        <v>253</v>
      </c>
      <c r="B20" s="142"/>
      <c r="C20" s="142"/>
      <c r="D20" s="142">
        <v>0</v>
      </c>
      <c r="E20" s="142"/>
      <c r="F20" s="142"/>
      <c r="G20" s="142">
        <v>0</v>
      </c>
    </row>
    <row r="21" spans="1:7">
      <c r="A21" s="135" t="s">
        <v>254</v>
      </c>
      <c r="B21" s="142"/>
      <c r="C21" s="142"/>
      <c r="D21" s="142">
        <v>0</v>
      </c>
      <c r="E21" s="142"/>
      <c r="F21" s="142"/>
      <c r="G21" s="142">
        <v>0</v>
      </c>
    </row>
    <row r="22" spans="1:7">
      <c r="A22" s="135" t="s">
        <v>255</v>
      </c>
      <c r="B22" s="142"/>
      <c r="C22" s="142"/>
      <c r="D22" s="142">
        <v>0</v>
      </c>
      <c r="E22" s="142"/>
      <c r="F22" s="142"/>
      <c r="G22" s="142">
        <v>0</v>
      </c>
    </row>
    <row r="23" spans="1:7">
      <c r="A23" s="135" t="s">
        <v>256</v>
      </c>
      <c r="B23" s="142"/>
      <c r="C23" s="142"/>
      <c r="D23" s="142">
        <v>0</v>
      </c>
      <c r="E23" s="142"/>
      <c r="F23" s="142"/>
      <c r="G23" s="142">
        <v>0</v>
      </c>
    </row>
    <row r="24" spans="1:7">
      <c r="A24" s="135" t="s">
        <v>257</v>
      </c>
      <c r="B24" s="142"/>
      <c r="C24" s="142"/>
      <c r="D24" s="142">
        <v>0</v>
      </c>
      <c r="E24" s="142"/>
      <c r="F24" s="142"/>
      <c r="G24" s="142">
        <v>0</v>
      </c>
    </row>
    <row r="25" spans="1:7">
      <c r="A25" s="135" t="s">
        <v>258</v>
      </c>
      <c r="B25" s="142"/>
      <c r="C25" s="142"/>
      <c r="D25" s="142">
        <v>0</v>
      </c>
      <c r="E25" s="142"/>
      <c r="F25" s="142"/>
      <c r="G25" s="142">
        <v>0</v>
      </c>
    </row>
    <row r="26" spans="1:7">
      <c r="A26" s="135" t="s">
        <v>259</v>
      </c>
      <c r="B26" s="142"/>
      <c r="C26" s="142"/>
      <c r="D26" s="142">
        <v>0</v>
      </c>
      <c r="E26" s="142"/>
      <c r="F26" s="142"/>
      <c r="G26" s="142">
        <v>0</v>
      </c>
    </row>
    <row r="27" spans="1:7">
      <c r="A27" s="135" t="s">
        <v>260</v>
      </c>
      <c r="B27" s="142"/>
      <c r="C27" s="142"/>
      <c r="D27" s="142">
        <v>0</v>
      </c>
      <c r="E27" s="142"/>
      <c r="F27" s="142"/>
      <c r="G27" s="142">
        <v>0</v>
      </c>
    </row>
    <row r="28" spans="1:7">
      <c r="A28" s="131" t="s">
        <v>261</v>
      </c>
      <c r="B28" s="142">
        <v>5325835.84</v>
      </c>
      <c r="C28" s="142">
        <v>-547170.51</v>
      </c>
      <c r="D28" s="142">
        <v>4778665.33</v>
      </c>
      <c r="E28" s="142">
        <v>4532133.47</v>
      </c>
      <c r="F28" s="142">
        <v>4532133.47</v>
      </c>
      <c r="G28" s="142">
        <v>-793702.37000000011</v>
      </c>
    </row>
    <row r="29" spans="1:7">
      <c r="A29" s="135" t="s">
        <v>262</v>
      </c>
      <c r="B29" s="149">
        <v>5325835.84</v>
      </c>
      <c r="C29" s="149">
        <v>-547170.51</v>
      </c>
      <c r="D29" s="142">
        <v>4778665.33</v>
      </c>
      <c r="E29" s="149">
        <v>4532133.47</v>
      </c>
      <c r="F29" s="149">
        <v>4532133.47</v>
      </c>
      <c r="G29" s="142">
        <v>-793702.37000000011</v>
      </c>
    </row>
    <row r="30" spans="1:7">
      <c r="A30" s="135" t="s">
        <v>263</v>
      </c>
      <c r="B30" s="142"/>
      <c r="C30" s="142"/>
      <c r="D30" s="142">
        <v>0</v>
      </c>
      <c r="E30" s="142"/>
      <c r="F30" s="142"/>
      <c r="G30" s="142">
        <v>0</v>
      </c>
    </row>
    <row r="31" spans="1:7">
      <c r="A31" s="135" t="s">
        <v>264</v>
      </c>
      <c r="B31" s="142"/>
      <c r="C31" s="142"/>
      <c r="D31" s="142">
        <v>0</v>
      </c>
      <c r="E31" s="142"/>
      <c r="F31" s="142"/>
      <c r="G31" s="142">
        <v>0</v>
      </c>
    </row>
    <row r="32" spans="1:7">
      <c r="A32" s="135" t="s">
        <v>265</v>
      </c>
      <c r="B32" s="142"/>
      <c r="C32" s="142"/>
      <c r="D32" s="142">
        <v>0</v>
      </c>
      <c r="E32" s="142"/>
      <c r="F32" s="142"/>
      <c r="G32" s="142">
        <v>0</v>
      </c>
    </row>
    <row r="33" spans="1:8">
      <c r="A33" s="135" t="s">
        <v>266</v>
      </c>
      <c r="B33" s="142"/>
      <c r="C33" s="142"/>
      <c r="D33" s="142">
        <v>0</v>
      </c>
      <c r="E33" s="142"/>
      <c r="F33" s="142"/>
      <c r="G33" s="142">
        <v>0</v>
      </c>
      <c r="H33" s="124"/>
    </row>
    <row r="34" spans="1:8">
      <c r="A34" s="131" t="s">
        <v>267</v>
      </c>
      <c r="B34" s="149">
        <v>0</v>
      </c>
      <c r="C34" s="149">
        <v>0</v>
      </c>
      <c r="D34" s="142">
        <v>0</v>
      </c>
      <c r="E34" s="149">
        <v>0</v>
      </c>
      <c r="F34" s="149">
        <v>0</v>
      </c>
      <c r="G34" s="142">
        <v>0</v>
      </c>
      <c r="H34" s="124"/>
    </row>
    <row r="35" spans="1:8">
      <c r="A35" s="131" t="s">
        <v>268</v>
      </c>
      <c r="B35" s="142">
        <v>2862000</v>
      </c>
      <c r="C35" s="142">
        <v>4257787.58</v>
      </c>
      <c r="D35" s="142">
        <v>7119787.5800000001</v>
      </c>
      <c r="E35" s="142">
        <v>6386282.4199999999</v>
      </c>
      <c r="F35" s="142">
        <v>6386282.4199999999</v>
      </c>
      <c r="G35" s="142">
        <v>3524282.42</v>
      </c>
      <c r="H35" s="124"/>
    </row>
    <row r="36" spans="1:8">
      <c r="A36" s="135" t="s">
        <v>269</v>
      </c>
      <c r="B36" s="149">
        <v>2862000</v>
      </c>
      <c r="C36" s="149">
        <v>4257787.58</v>
      </c>
      <c r="D36" s="142">
        <v>7119787.5800000001</v>
      </c>
      <c r="E36" s="149">
        <v>6386282.4199999999</v>
      </c>
      <c r="F36" s="149">
        <v>6386282.4199999999</v>
      </c>
      <c r="G36" s="142">
        <v>3524282.42</v>
      </c>
      <c r="H36" s="124"/>
    </row>
    <row r="37" spans="1:8">
      <c r="A37" s="131" t="s">
        <v>270</v>
      </c>
      <c r="B37" s="142">
        <v>0</v>
      </c>
      <c r="C37" s="142">
        <v>0</v>
      </c>
      <c r="D37" s="142">
        <v>0</v>
      </c>
      <c r="E37" s="142">
        <v>0</v>
      </c>
      <c r="F37" s="142">
        <v>0</v>
      </c>
      <c r="G37" s="142">
        <v>0</v>
      </c>
      <c r="H37" s="124"/>
    </row>
    <row r="38" spans="1:8">
      <c r="A38" s="135" t="s">
        <v>271</v>
      </c>
      <c r="B38" s="142"/>
      <c r="C38" s="142"/>
      <c r="D38" s="142">
        <v>0</v>
      </c>
      <c r="E38" s="142"/>
      <c r="F38" s="142"/>
      <c r="G38" s="142">
        <v>0</v>
      </c>
      <c r="H38" s="124"/>
    </row>
    <row r="39" spans="1:8">
      <c r="A39" s="135" t="s">
        <v>272</v>
      </c>
      <c r="B39" s="142"/>
      <c r="C39" s="142"/>
      <c r="D39" s="142">
        <v>0</v>
      </c>
      <c r="E39" s="142"/>
      <c r="F39" s="142"/>
      <c r="G39" s="142">
        <v>0</v>
      </c>
      <c r="H39" s="124"/>
    </row>
    <row r="40" spans="1:8">
      <c r="A40" s="132"/>
      <c r="B40" s="142"/>
      <c r="C40" s="142"/>
      <c r="D40" s="142"/>
      <c r="E40" s="142"/>
      <c r="F40" s="142"/>
      <c r="G40" s="142"/>
      <c r="H40" s="124"/>
    </row>
    <row r="41" spans="1:8">
      <c r="A41" s="133" t="s">
        <v>273</v>
      </c>
      <c r="B41" s="143">
        <v>293658079.52999997</v>
      </c>
      <c r="C41" s="143">
        <v>50661763.539999999</v>
      </c>
      <c r="D41" s="143">
        <v>344319843.06999993</v>
      </c>
      <c r="E41" s="143">
        <v>326043023.12000006</v>
      </c>
      <c r="F41" s="143">
        <v>326043023.12000006</v>
      </c>
      <c r="G41" s="143">
        <v>32384943.590000018</v>
      </c>
      <c r="H41" s="124"/>
    </row>
    <row r="42" spans="1:8">
      <c r="A42" s="133" t="s">
        <v>274</v>
      </c>
      <c r="B42" s="144"/>
      <c r="C42" s="144"/>
      <c r="D42" s="144"/>
      <c r="E42" s="144"/>
      <c r="F42" s="144"/>
      <c r="G42" s="143">
        <v>32384943.590000093</v>
      </c>
      <c r="H42" s="125"/>
    </row>
    <row r="43" spans="1:8">
      <c r="A43" s="132"/>
      <c r="B43" s="145"/>
      <c r="C43" s="145"/>
      <c r="D43" s="145"/>
      <c r="E43" s="145"/>
      <c r="F43" s="145"/>
      <c r="G43" s="145"/>
      <c r="H43" s="124"/>
    </row>
    <row r="44" spans="1:8">
      <c r="A44" s="133" t="s">
        <v>275</v>
      </c>
      <c r="B44" s="145"/>
      <c r="C44" s="145"/>
      <c r="D44" s="145"/>
      <c r="E44" s="145"/>
      <c r="F44" s="145"/>
      <c r="G44" s="145"/>
      <c r="H44" s="124"/>
    </row>
    <row r="45" spans="1:8">
      <c r="A45" s="131" t="s">
        <v>276</v>
      </c>
      <c r="B45" s="142">
        <v>115941659.60000001</v>
      </c>
      <c r="C45" s="142">
        <v>-1019474.6</v>
      </c>
      <c r="D45" s="142">
        <v>114922185</v>
      </c>
      <c r="E45" s="142">
        <v>114922185</v>
      </c>
      <c r="F45" s="142">
        <v>114922185</v>
      </c>
      <c r="G45" s="142">
        <v>-1019474.6000000089</v>
      </c>
      <c r="H45" s="124"/>
    </row>
    <row r="46" spans="1:8">
      <c r="A46" s="136" t="s">
        <v>277</v>
      </c>
      <c r="B46" s="142"/>
      <c r="C46" s="142"/>
      <c r="D46" s="142">
        <v>0</v>
      </c>
      <c r="E46" s="142"/>
      <c r="F46" s="142"/>
      <c r="G46" s="142">
        <v>0</v>
      </c>
      <c r="H46" s="124"/>
    </row>
    <row r="47" spans="1:8">
      <c r="A47" s="136" t="s">
        <v>278</v>
      </c>
      <c r="B47" s="142"/>
      <c r="C47" s="142"/>
      <c r="D47" s="142">
        <v>0</v>
      </c>
      <c r="E47" s="142"/>
      <c r="F47" s="142"/>
      <c r="G47" s="142">
        <v>0</v>
      </c>
      <c r="H47" s="124"/>
    </row>
    <row r="48" spans="1:8">
      <c r="A48" s="136" t="s">
        <v>279</v>
      </c>
      <c r="B48" s="149">
        <v>31828881.760000002</v>
      </c>
      <c r="C48" s="149">
        <v>-94298.76</v>
      </c>
      <c r="D48" s="142">
        <v>31734583</v>
      </c>
      <c r="E48" s="149">
        <v>31734583</v>
      </c>
      <c r="F48" s="149">
        <v>31734583</v>
      </c>
      <c r="G48" s="142">
        <v>-94298.760000001639</v>
      </c>
      <c r="H48" s="124"/>
    </row>
    <row r="49" spans="1:7" ht="30">
      <c r="A49" s="136" t="s">
        <v>280</v>
      </c>
      <c r="B49" s="149">
        <v>84112777.840000004</v>
      </c>
      <c r="C49" s="149">
        <v>-925175.84</v>
      </c>
      <c r="D49" s="142">
        <v>83187602</v>
      </c>
      <c r="E49" s="149">
        <v>83187602</v>
      </c>
      <c r="F49" s="149">
        <v>83187602</v>
      </c>
      <c r="G49" s="142">
        <v>-925175.84000000358</v>
      </c>
    </row>
    <row r="50" spans="1:7">
      <c r="A50" s="136" t="s">
        <v>281</v>
      </c>
      <c r="B50" s="142"/>
      <c r="C50" s="142"/>
      <c r="D50" s="142">
        <v>0</v>
      </c>
      <c r="E50" s="142"/>
      <c r="F50" s="142"/>
      <c r="G50" s="142">
        <v>0</v>
      </c>
    </row>
    <row r="51" spans="1:7">
      <c r="A51" s="136" t="s">
        <v>282</v>
      </c>
      <c r="B51" s="142"/>
      <c r="C51" s="142"/>
      <c r="D51" s="142">
        <v>0</v>
      </c>
      <c r="E51" s="142"/>
      <c r="F51" s="142"/>
      <c r="G51" s="142">
        <v>0</v>
      </c>
    </row>
    <row r="52" spans="1:7" ht="30">
      <c r="A52" s="129" t="s">
        <v>283</v>
      </c>
      <c r="B52" s="142"/>
      <c r="C52" s="142"/>
      <c r="D52" s="142">
        <v>0</v>
      </c>
      <c r="E52" s="142"/>
      <c r="F52" s="142"/>
      <c r="G52" s="142">
        <v>0</v>
      </c>
    </row>
    <row r="53" spans="1:7">
      <c r="A53" s="135" t="s">
        <v>284</v>
      </c>
      <c r="B53" s="142"/>
      <c r="C53" s="142"/>
      <c r="D53" s="142">
        <v>0</v>
      </c>
      <c r="E53" s="142"/>
      <c r="F53" s="142"/>
      <c r="G53" s="142">
        <v>0</v>
      </c>
    </row>
    <row r="54" spans="1:7">
      <c r="A54" s="131" t="s">
        <v>285</v>
      </c>
      <c r="B54" s="142">
        <v>0</v>
      </c>
      <c r="C54" s="142">
        <v>50725255.549999997</v>
      </c>
      <c r="D54" s="142">
        <v>50725255.549999997</v>
      </c>
      <c r="E54" s="142">
        <v>26915386.010000002</v>
      </c>
      <c r="F54" s="142">
        <v>26915386.010000002</v>
      </c>
      <c r="G54" s="142">
        <v>26915386.010000002</v>
      </c>
    </row>
    <row r="55" spans="1:7">
      <c r="A55" s="129" t="s">
        <v>286</v>
      </c>
      <c r="B55" s="142"/>
      <c r="C55" s="142"/>
      <c r="D55" s="142">
        <v>0</v>
      </c>
      <c r="E55" s="142"/>
      <c r="F55" s="142"/>
      <c r="G55" s="142">
        <v>0</v>
      </c>
    </row>
    <row r="56" spans="1:7">
      <c r="A56" s="136" t="s">
        <v>287</v>
      </c>
      <c r="B56" s="142"/>
      <c r="C56" s="142"/>
      <c r="D56" s="142">
        <v>0</v>
      </c>
      <c r="E56" s="142"/>
      <c r="F56" s="142"/>
      <c r="G56" s="142">
        <v>0</v>
      </c>
    </row>
    <row r="57" spans="1:7">
      <c r="A57" s="136" t="s">
        <v>288</v>
      </c>
      <c r="B57" s="142"/>
      <c r="C57" s="142"/>
      <c r="D57" s="142">
        <v>0</v>
      </c>
      <c r="E57" s="142"/>
      <c r="F57" s="142"/>
      <c r="G57" s="142">
        <v>0</v>
      </c>
    </row>
    <row r="58" spans="1:7">
      <c r="A58" s="129" t="s">
        <v>289</v>
      </c>
      <c r="B58" s="149">
        <v>0</v>
      </c>
      <c r="C58" s="149">
        <v>50725255.549999997</v>
      </c>
      <c r="D58" s="142">
        <v>50725255.549999997</v>
      </c>
      <c r="E58" s="149">
        <v>26915386.010000002</v>
      </c>
      <c r="F58" s="149">
        <v>26915386.010000002</v>
      </c>
      <c r="G58" s="142">
        <v>26915386.010000002</v>
      </c>
    </row>
    <row r="59" spans="1:7">
      <c r="A59" s="131" t="s">
        <v>290</v>
      </c>
      <c r="B59" s="142">
        <v>0</v>
      </c>
      <c r="C59" s="142">
        <v>0</v>
      </c>
      <c r="D59" s="142">
        <v>0</v>
      </c>
      <c r="E59" s="142">
        <v>0</v>
      </c>
      <c r="F59" s="142">
        <v>0</v>
      </c>
      <c r="G59" s="142">
        <v>0</v>
      </c>
    </row>
    <row r="60" spans="1:7" ht="30">
      <c r="A60" s="136" t="s">
        <v>291</v>
      </c>
      <c r="B60" s="142"/>
      <c r="C60" s="142"/>
      <c r="D60" s="142">
        <v>0</v>
      </c>
      <c r="E60" s="142"/>
      <c r="F60" s="142"/>
      <c r="G60" s="142">
        <v>0</v>
      </c>
    </row>
    <row r="61" spans="1:7">
      <c r="A61" s="136" t="s">
        <v>292</v>
      </c>
      <c r="B61" s="142"/>
      <c r="C61" s="142"/>
      <c r="D61" s="142">
        <v>0</v>
      </c>
      <c r="E61" s="142"/>
      <c r="F61" s="142"/>
      <c r="G61" s="142">
        <v>0</v>
      </c>
    </row>
    <row r="62" spans="1:7">
      <c r="A62" s="131" t="s">
        <v>293</v>
      </c>
      <c r="B62" s="142"/>
      <c r="C62" s="142"/>
      <c r="D62" s="142">
        <v>0</v>
      </c>
      <c r="E62" s="142"/>
      <c r="F62" s="142"/>
      <c r="G62" s="142">
        <v>0</v>
      </c>
    </row>
    <row r="63" spans="1:7">
      <c r="A63" s="131" t="s">
        <v>294</v>
      </c>
      <c r="B63" s="142"/>
      <c r="C63" s="142"/>
      <c r="D63" s="142">
        <v>0</v>
      </c>
      <c r="E63" s="142"/>
      <c r="F63" s="142"/>
      <c r="G63" s="142">
        <v>0</v>
      </c>
    </row>
    <row r="64" spans="1:7">
      <c r="A64" s="132"/>
      <c r="B64" s="145"/>
      <c r="C64" s="145"/>
      <c r="D64" s="145"/>
      <c r="E64" s="145"/>
      <c r="F64" s="145"/>
      <c r="G64" s="145"/>
    </row>
    <row r="65" spans="1:7">
      <c r="A65" s="133" t="s">
        <v>295</v>
      </c>
      <c r="B65" s="143">
        <v>115941659.60000001</v>
      </c>
      <c r="C65" s="143">
        <v>49705780.949999996</v>
      </c>
      <c r="D65" s="143">
        <v>165647440.55000001</v>
      </c>
      <c r="E65" s="143">
        <v>141837571.00999999</v>
      </c>
      <c r="F65" s="143">
        <v>141837571.00999999</v>
      </c>
      <c r="G65" s="143">
        <v>25895911.409999982</v>
      </c>
    </row>
    <row r="66" spans="1:7">
      <c r="A66" s="132"/>
      <c r="B66" s="145"/>
      <c r="C66" s="145"/>
      <c r="D66" s="145"/>
      <c r="E66" s="145"/>
      <c r="F66" s="145"/>
      <c r="G66" s="145"/>
    </row>
    <row r="67" spans="1:7">
      <c r="A67" s="133" t="s">
        <v>296</v>
      </c>
      <c r="B67" s="143">
        <v>0</v>
      </c>
      <c r="C67" s="143">
        <v>49109217.450000003</v>
      </c>
      <c r="D67" s="143">
        <v>49109217.450000003</v>
      </c>
      <c r="E67" s="143">
        <v>33028729.52</v>
      </c>
      <c r="F67" s="143">
        <v>33028729.52</v>
      </c>
      <c r="G67" s="143">
        <v>33028729.52</v>
      </c>
    </row>
    <row r="68" spans="1:7">
      <c r="A68" s="131" t="s">
        <v>297</v>
      </c>
      <c r="B68" s="149">
        <v>0</v>
      </c>
      <c r="C68" s="149">
        <v>49109217.450000003</v>
      </c>
      <c r="D68" s="142">
        <v>49109217.450000003</v>
      </c>
      <c r="E68" s="149">
        <v>33028729.52</v>
      </c>
      <c r="F68" s="149">
        <v>33028729.52</v>
      </c>
      <c r="G68" s="142">
        <v>33028729.52</v>
      </c>
    </row>
    <row r="69" spans="1:7">
      <c r="A69" s="132"/>
      <c r="B69" s="145"/>
      <c r="C69" s="145"/>
      <c r="D69" s="145"/>
      <c r="E69" s="145"/>
      <c r="F69" s="145"/>
      <c r="G69" s="145"/>
    </row>
    <row r="70" spans="1:7">
      <c r="A70" s="133" t="s">
        <v>298</v>
      </c>
      <c r="B70" s="143">
        <v>409599739.13</v>
      </c>
      <c r="C70" s="143">
        <v>149476761.94</v>
      </c>
      <c r="D70" s="143">
        <v>559076501.06999993</v>
      </c>
      <c r="E70" s="143">
        <v>500909323.64999998</v>
      </c>
      <c r="F70" s="143">
        <v>500909323.65000004</v>
      </c>
      <c r="G70" s="143">
        <v>91309584.519999996</v>
      </c>
    </row>
    <row r="71" spans="1:7">
      <c r="A71" s="132"/>
      <c r="B71" s="145"/>
      <c r="C71" s="145"/>
      <c r="D71" s="145"/>
      <c r="E71" s="145"/>
      <c r="F71" s="145"/>
      <c r="G71" s="145"/>
    </row>
    <row r="72" spans="1:7">
      <c r="A72" s="133" t="s">
        <v>299</v>
      </c>
      <c r="B72" s="145"/>
      <c r="C72" s="145"/>
      <c r="D72" s="145"/>
      <c r="E72" s="145"/>
      <c r="F72" s="145"/>
      <c r="G72" s="145"/>
    </row>
    <row r="73" spans="1:7" ht="30">
      <c r="A73" s="139" t="s">
        <v>300</v>
      </c>
      <c r="B73" s="149">
        <v>0</v>
      </c>
      <c r="C73" s="149">
        <v>24872337.899999999</v>
      </c>
      <c r="D73" s="142">
        <v>24872337.899999999</v>
      </c>
      <c r="E73" s="149">
        <v>13595230.970000001</v>
      </c>
      <c r="F73" s="149">
        <v>13595230.970000001</v>
      </c>
      <c r="G73" s="142">
        <v>13595230.970000001</v>
      </c>
    </row>
    <row r="74" spans="1:7" ht="30">
      <c r="A74" s="139" t="s">
        <v>301</v>
      </c>
      <c r="B74" s="149">
        <v>0</v>
      </c>
      <c r="C74" s="149">
        <v>13566991.02</v>
      </c>
      <c r="D74" s="142">
        <v>13566991.02</v>
      </c>
      <c r="E74" s="149">
        <v>8763610.0199999996</v>
      </c>
      <c r="F74" s="149">
        <v>8763610.0199999996</v>
      </c>
      <c r="G74" s="142">
        <v>8763610.0199999996</v>
      </c>
    </row>
    <row r="75" spans="1:7">
      <c r="A75" s="138" t="s">
        <v>302</v>
      </c>
      <c r="B75" s="143">
        <v>0</v>
      </c>
      <c r="C75" s="143">
        <v>38439328.920000002</v>
      </c>
      <c r="D75" s="143">
        <v>38439328.920000002</v>
      </c>
      <c r="E75" s="143">
        <v>22358840.990000002</v>
      </c>
      <c r="F75" s="143">
        <v>22358840.990000002</v>
      </c>
      <c r="G75" s="143">
        <v>22358840.990000002</v>
      </c>
    </row>
    <row r="76" spans="1:7">
      <c r="A76" s="134"/>
      <c r="B76" s="146"/>
      <c r="C76" s="146"/>
      <c r="D76" s="146"/>
      <c r="E76" s="146"/>
      <c r="F76" s="146"/>
      <c r="G76" s="146"/>
    </row>
    <row r="77" spans="1:7">
      <c r="A77" s="124"/>
      <c r="B77" s="147"/>
      <c r="C77" s="147"/>
      <c r="D77" s="147"/>
      <c r="E77" s="147"/>
      <c r="F77" s="147"/>
      <c r="G77" s="147"/>
    </row>
    <row r="78" spans="1:7">
      <c r="A78" s="124"/>
      <c r="B78" s="147"/>
      <c r="C78" s="147"/>
      <c r="D78" s="147">
        <v>0</v>
      </c>
      <c r="E78" s="147"/>
      <c r="F78" s="147"/>
      <c r="G78" s="148">
        <v>0</v>
      </c>
    </row>
    <row r="79" spans="1:7">
      <c r="A79" s="124"/>
      <c r="B79" s="147"/>
      <c r="C79" s="147"/>
      <c r="D79" s="147"/>
      <c r="E79" s="147"/>
      <c r="F79" s="147"/>
      <c r="G79" s="148"/>
    </row>
    <row r="80" spans="1:7">
      <c r="A80" s="124"/>
      <c r="B80" s="140"/>
      <c r="C80" s="140"/>
      <c r="D80" s="140"/>
      <c r="E80" s="140"/>
      <c r="F80" s="140"/>
      <c r="G80" s="140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workbookViewId="0">
      <selection activeCell="A15" sqref="A15"/>
    </sheetView>
  </sheetViews>
  <sheetFormatPr baseColWidth="10" defaultRowHeight="15"/>
  <cols>
    <col min="1" max="1" width="92.85546875" bestFit="1" customWidth="1"/>
    <col min="2" max="7" width="18.42578125" customWidth="1"/>
  </cols>
  <sheetData>
    <row r="1" spans="1:8" ht="21">
      <c r="A1" s="282" t="s">
        <v>303</v>
      </c>
      <c r="B1" s="281"/>
      <c r="C1" s="281"/>
      <c r="D1" s="281"/>
      <c r="E1" s="281"/>
      <c r="F1" s="281"/>
      <c r="G1" s="281"/>
      <c r="H1" s="150"/>
    </row>
    <row r="2" spans="1:8">
      <c r="A2" s="285" t="s">
        <v>122</v>
      </c>
      <c r="B2" s="285"/>
      <c r="C2" s="285"/>
      <c r="D2" s="285"/>
      <c r="E2" s="285"/>
      <c r="F2" s="285"/>
      <c r="G2" s="285"/>
      <c r="H2" s="150"/>
    </row>
    <row r="3" spans="1:8">
      <c r="A3" s="286" t="s">
        <v>304</v>
      </c>
      <c r="B3" s="286"/>
      <c r="C3" s="286"/>
      <c r="D3" s="286"/>
      <c r="E3" s="286"/>
      <c r="F3" s="286"/>
      <c r="G3" s="286"/>
      <c r="H3" s="150"/>
    </row>
    <row r="4" spans="1:8">
      <c r="A4" s="286" t="s">
        <v>305</v>
      </c>
      <c r="B4" s="286"/>
      <c r="C4" s="286"/>
      <c r="D4" s="286"/>
      <c r="E4" s="286"/>
      <c r="F4" s="286"/>
      <c r="G4" s="286"/>
      <c r="H4" s="150"/>
    </row>
    <row r="5" spans="1:8">
      <c r="A5" s="287" t="s">
        <v>168</v>
      </c>
      <c r="B5" s="287"/>
      <c r="C5" s="287"/>
      <c r="D5" s="287"/>
      <c r="E5" s="287"/>
      <c r="F5" s="287"/>
      <c r="G5" s="287"/>
      <c r="H5" s="150"/>
    </row>
    <row r="6" spans="1:8">
      <c r="A6" s="279" t="s">
        <v>2</v>
      </c>
      <c r="B6" s="279"/>
      <c r="C6" s="279"/>
      <c r="D6" s="279"/>
      <c r="E6" s="279"/>
      <c r="F6" s="279"/>
      <c r="G6" s="279"/>
      <c r="H6" s="150"/>
    </row>
    <row r="7" spans="1:8">
      <c r="A7" s="283" t="s">
        <v>4</v>
      </c>
      <c r="B7" s="283" t="s">
        <v>306</v>
      </c>
      <c r="C7" s="283"/>
      <c r="D7" s="283"/>
      <c r="E7" s="283"/>
      <c r="F7" s="283"/>
      <c r="G7" s="284" t="s">
        <v>307</v>
      </c>
      <c r="H7" s="150"/>
    </row>
    <row r="8" spans="1:8" ht="30">
      <c r="A8" s="283"/>
      <c r="B8" s="152" t="s">
        <v>308</v>
      </c>
      <c r="C8" s="152" t="s">
        <v>309</v>
      </c>
      <c r="D8" s="152" t="s">
        <v>310</v>
      </c>
      <c r="E8" s="152" t="s">
        <v>194</v>
      </c>
      <c r="F8" s="152" t="s">
        <v>311</v>
      </c>
      <c r="G8" s="283"/>
      <c r="H8" s="150"/>
    </row>
    <row r="9" spans="1:8">
      <c r="A9" s="153" t="s">
        <v>312</v>
      </c>
      <c r="B9" s="155">
        <v>293658079.52999997</v>
      </c>
      <c r="C9" s="155">
        <v>75534101.440000013</v>
      </c>
      <c r="D9" s="155">
        <v>369192180.96999997</v>
      </c>
      <c r="E9" s="155">
        <v>321321607.97000003</v>
      </c>
      <c r="F9" s="155">
        <v>317213572.53999996</v>
      </c>
      <c r="G9" s="155">
        <v>47870573.000000015</v>
      </c>
      <c r="H9" s="150"/>
    </row>
    <row r="10" spans="1:8">
      <c r="A10" s="203" t="s">
        <v>313</v>
      </c>
      <c r="B10" s="156">
        <v>186593931.99000001</v>
      </c>
      <c r="C10" s="156">
        <v>7853771.3300000019</v>
      </c>
      <c r="D10" s="156">
        <v>194447703.31999999</v>
      </c>
      <c r="E10" s="156">
        <v>180994507.03</v>
      </c>
      <c r="F10" s="156">
        <v>177878580.19</v>
      </c>
      <c r="G10" s="156">
        <v>13453196.290000005</v>
      </c>
      <c r="H10" s="150"/>
    </row>
    <row r="11" spans="1:8">
      <c r="A11" s="205" t="s">
        <v>314</v>
      </c>
      <c r="B11" s="160">
        <v>120293741</v>
      </c>
      <c r="C11" s="160">
        <v>1161870.04</v>
      </c>
      <c r="D11" s="156">
        <v>121455611.04000001</v>
      </c>
      <c r="E11" s="160">
        <v>114854333.86</v>
      </c>
      <c r="F11" s="160">
        <v>114854333.86</v>
      </c>
      <c r="G11" s="156">
        <v>6601277.1800000072</v>
      </c>
      <c r="H11" s="154" t="s">
        <v>315</v>
      </c>
    </row>
    <row r="12" spans="1:8">
      <c r="A12" s="205" t="s">
        <v>316</v>
      </c>
      <c r="B12" s="160">
        <v>9646127.5999999996</v>
      </c>
      <c r="C12" s="160">
        <v>2524607.64</v>
      </c>
      <c r="D12" s="156">
        <v>12170735.24</v>
      </c>
      <c r="E12" s="160">
        <v>9226401.1199999992</v>
      </c>
      <c r="F12" s="160">
        <v>9221727.9499999993</v>
      </c>
      <c r="G12" s="156">
        <v>2944334.120000001</v>
      </c>
      <c r="H12" s="154" t="s">
        <v>317</v>
      </c>
    </row>
    <row r="13" spans="1:8">
      <c r="A13" s="205" t="s">
        <v>318</v>
      </c>
      <c r="B13" s="160">
        <v>20092952.989999998</v>
      </c>
      <c r="C13" s="160">
        <v>689808.56</v>
      </c>
      <c r="D13" s="156">
        <v>20782761.549999997</v>
      </c>
      <c r="E13" s="160">
        <v>19236921.57</v>
      </c>
      <c r="F13" s="160">
        <v>19236921.57</v>
      </c>
      <c r="G13" s="156">
        <v>1545839.9799999967</v>
      </c>
      <c r="H13" s="154" t="s">
        <v>319</v>
      </c>
    </row>
    <row r="14" spans="1:8">
      <c r="A14" s="205" t="s">
        <v>320</v>
      </c>
      <c r="B14" s="160">
        <v>20087258</v>
      </c>
      <c r="C14" s="160">
        <v>4234476.8600000003</v>
      </c>
      <c r="D14" s="156">
        <v>24321734.859999999</v>
      </c>
      <c r="E14" s="160">
        <v>22661011.07</v>
      </c>
      <c r="F14" s="160">
        <v>20131438.68</v>
      </c>
      <c r="G14" s="156">
        <v>1660723.7899999991</v>
      </c>
      <c r="H14" s="154" t="s">
        <v>321</v>
      </c>
    </row>
    <row r="15" spans="1:8">
      <c r="A15" s="205" t="s">
        <v>322</v>
      </c>
      <c r="B15" s="160">
        <v>15973852.4</v>
      </c>
      <c r="C15" s="160">
        <v>-256991.77</v>
      </c>
      <c r="D15" s="156">
        <v>15716860.630000001</v>
      </c>
      <c r="E15" s="160">
        <v>15015839.41</v>
      </c>
      <c r="F15" s="160">
        <v>14434158.130000001</v>
      </c>
      <c r="G15" s="156">
        <v>701021.22000000067</v>
      </c>
      <c r="H15" s="154" t="s">
        <v>323</v>
      </c>
    </row>
    <row r="16" spans="1:8">
      <c r="A16" s="205" t="s">
        <v>324</v>
      </c>
      <c r="B16" s="160">
        <v>500000</v>
      </c>
      <c r="C16" s="160">
        <v>-500000</v>
      </c>
      <c r="D16" s="156">
        <v>0</v>
      </c>
      <c r="E16" s="160">
        <v>0</v>
      </c>
      <c r="F16" s="160">
        <v>0</v>
      </c>
      <c r="G16" s="156">
        <v>0</v>
      </c>
      <c r="H16" s="154" t="s">
        <v>325</v>
      </c>
    </row>
    <row r="17" spans="1:8">
      <c r="A17" s="205" t="s">
        <v>326</v>
      </c>
      <c r="B17" s="156"/>
      <c r="C17" s="156"/>
      <c r="D17" s="156">
        <v>0</v>
      </c>
      <c r="E17" s="156"/>
      <c r="F17" s="156"/>
      <c r="G17" s="156">
        <v>0</v>
      </c>
      <c r="H17" s="154" t="s">
        <v>327</v>
      </c>
    </row>
    <row r="18" spans="1:8">
      <c r="A18" s="203" t="s">
        <v>328</v>
      </c>
      <c r="B18" s="156">
        <v>17428937.390000001</v>
      </c>
      <c r="C18" s="156">
        <v>3788444.4299999997</v>
      </c>
      <c r="D18" s="156">
        <v>21217381.82</v>
      </c>
      <c r="E18" s="156">
        <v>15999901.110000001</v>
      </c>
      <c r="F18" s="156">
        <v>15619063.880000001</v>
      </c>
      <c r="G18" s="156">
        <v>5217480.7100000009</v>
      </c>
      <c r="H18" s="150"/>
    </row>
    <row r="19" spans="1:8">
      <c r="A19" s="205" t="s">
        <v>329</v>
      </c>
      <c r="B19" s="160">
        <v>4984325.82</v>
      </c>
      <c r="C19" s="160">
        <v>642586.19999999995</v>
      </c>
      <c r="D19" s="156">
        <v>5626912.0200000005</v>
      </c>
      <c r="E19" s="160">
        <v>4234504.29</v>
      </c>
      <c r="F19" s="160">
        <v>4234504.29</v>
      </c>
      <c r="G19" s="156">
        <v>1392407.7300000004</v>
      </c>
      <c r="H19" s="154" t="s">
        <v>330</v>
      </c>
    </row>
    <row r="20" spans="1:8">
      <c r="A20" s="205" t="s">
        <v>331</v>
      </c>
      <c r="B20" s="160">
        <v>697204.16</v>
      </c>
      <c r="C20" s="160">
        <v>-78495.47</v>
      </c>
      <c r="D20" s="156">
        <v>618708.69000000006</v>
      </c>
      <c r="E20" s="160">
        <v>383952.99</v>
      </c>
      <c r="F20" s="160">
        <v>383952.99</v>
      </c>
      <c r="G20" s="156">
        <v>234755.70000000007</v>
      </c>
      <c r="H20" s="154" t="s">
        <v>332</v>
      </c>
    </row>
    <row r="21" spans="1:8">
      <c r="A21" s="205" t="s">
        <v>333</v>
      </c>
      <c r="B21" s="160">
        <v>86496</v>
      </c>
      <c r="C21" s="160">
        <v>41471.199999999997</v>
      </c>
      <c r="D21" s="156">
        <v>127967.2</v>
      </c>
      <c r="E21" s="160">
        <v>91021.440000000002</v>
      </c>
      <c r="F21" s="160">
        <v>91021.440000000002</v>
      </c>
      <c r="G21" s="156">
        <v>36945.759999999995</v>
      </c>
      <c r="H21" s="154" t="s">
        <v>334</v>
      </c>
    </row>
    <row r="22" spans="1:8">
      <c r="A22" s="205" t="s">
        <v>335</v>
      </c>
      <c r="B22" s="160">
        <v>3746579.5</v>
      </c>
      <c r="C22" s="160">
        <v>870654.54</v>
      </c>
      <c r="D22" s="156">
        <v>4617234.04</v>
      </c>
      <c r="E22" s="160">
        <v>3769354.92</v>
      </c>
      <c r="F22" s="160">
        <v>3742863.42</v>
      </c>
      <c r="G22" s="156">
        <v>847879.12000000011</v>
      </c>
      <c r="H22" s="154" t="s">
        <v>336</v>
      </c>
    </row>
    <row r="23" spans="1:8">
      <c r="A23" s="205" t="s">
        <v>337</v>
      </c>
      <c r="B23" s="160">
        <v>889408.28</v>
      </c>
      <c r="C23" s="160">
        <v>904563.25</v>
      </c>
      <c r="D23" s="156">
        <v>1793971.53</v>
      </c>
      <c r="E23" s="160">
        <v>1203102.6599999999</v>
      </c>
      <c r="F23" s="160">
        <v>1193802.1599999999</v>
      </c>
      <c r="G23" s="156">
        <v>590868.87000000011</v>
      </c>
      <c r="H23" s="154" t="s">
        <v>338</v>
      </c>
    </row>
    <row r="24" spans="1:8">
      <c r="A24" s="205" t="s">
        <v>339</v>
      </c>
      <c r="B24" s="160">
        <v>3339349.88</v>
      </c>
      <c r="C24" s="160">
        <v>1107905.1200000001</v>
      </c>
      <c r="D24" s="156">
        <v>4447255</v>
      </c>
      <c r="E24" s="160">
        <v>3588028.48</v>
      </c>
      <c r="F24" s="160">
        <v>3242983.25</v>
      </c>
      <c r="G24" s="156">
        <v>859226.52</v>
      </c>
      <c r="H24" s="154" t="s">
        <v>340</v>
      </c>
    </row>
    <row r="25" spans="1:8">
      <c r="A25" s="205" t="s">
        <v>341</v>
      </c>
      <c r="B25" s="160">
        <v>671264</v>
      </c>
      <c r="C25" s="160">
        <v>116411.42</v>
      </c>
      <c r="D25" s="156">
        <v>787675.42</v>
      </c>
      <c r="E25" s="160">
        <v>586718.27</v>
      </c>
      <c r="F25" s="160">
        <v>586718.27</v>
      </c>
      <c r="G25" s="156">
        <v>200957.15000000002</v>
      </c>
      <c r="H25" s="154" t="s">
        <v>342</v>
      </c>
    </row>
    <row r="26" spans="1:8">
      <c r="A26" s="205" t="s">
        <v>343</v>
      </c>
      <c r="B26" s="156"/>
      <c r="C26" s="156"/>
      <c r="D26" s="156">
        <v>0</v>
      </c>
      <c r="E26" s="156"/>
      <c r="F26" s="156"/>
      <c r="G26" s="156">
        <v>0</v>
      </c>
      <c r="H26" s="154" t="s">
        <v>344</v>
      </c>
    </row>
    <row r="27" spans="1:8">
      <c r="A27" s="205" t="s">
        <v>345</v>
      </c>
      <c r="B27" s="160">
        <v>3014309.75</v>
      </c>
      <c r="C27" s="160">
        <v>183348.17</v>
      </c>
      <c r="D27" s="156">
        <v>3197657.92</v>
      </c>
      <c r="E27" s="160">
        <v>2143218.06</v>
      </c>
      <c r="F27" s="160">
        <v>2143218.06</v>
      </c>
      <c r="G27" s="156">
        <v>1054439.8599999999</v>
      </c>
      <c r="H27" s="154" t="s">
        <v>346</v>
      </c>
    </row>
    <row r="28" spans="1:8">
      <c r="A28" s="203" t="s">
        <v>347</v>
      </c>
      <c r="B28" s="156">
        <v>47039614.93</v>
      </c>
      <c r="C28" s="156">
        <v>713689.67000000016</v>
      </c>
      <c r="D28" s="156">
        <v>47753304.600000001</v>
      </c>
      <c r="E28" s="156">
        <v>40501262.839999996</v>
      </c>
      <c r="F28" s="156">
        <v>39890789.279999994</v>
      </c>
      <c r="G28" s="156">
        <v>7252041.7600000016</v>
      </c>
      <c r="H28" s="150"/>
    </row>
    <row r="29" spans="1:8">
      <c r="A29" s="205" t="s">
        <v>348</v>
      </c>
      <c r="B29" s="160">
        <v>28982415.670000002</v>
      </c>
      <c r="C29" s="160">
        <v>724079.18</v>
      </c>
      <c r="D29" s="156">
        <v>29706494.850000001</v>
      </c>
      <c r="E29" s="160">
        <v>27514830.960000001</v>
      </c>
      <c r="F29" s="160">
        <v>27514830.960000001</v>
      </c>
      <c r="G29" s="156">
        <v>2191663.8900000006</v>
      </c>
      <c r="H29" s="154" t="s">
        <v>349</v>
      </c>
    </row>
    <row r="30" spans="1:8">
      <c r="A30" s="205" t="s">
        <v>350</v>
      </c>
      <c r="B30" s="160">
        <v>1441704.62</v>
      </c>
      <c r="C30" s="160">
        <v>110034.71</v>
      </c>
      <c r="D30" s="156">
        <v>1551739.33</v>
      </c>
      <c r="E30" s="160">
        <v>1350185.66</v>
      </c>
      <c r="F30" s="160">
        <v>1350185.66</v>
      </c>
      <c r="G30" s="156">
        <v>201553.67000000016</v>
      </c>
      <c r="H30" s="154" t="s">
        <v>351</v>
      </c>
    </row>
    <row r="31" spans="1:8">
      <c r="A31" s="205" t="s">
        <v>352</v>
      </c>
      <c r="B31" s="160">
        <v>831574.68</v>
      </c>
      <c r="C31" s="160">
        <v>886075.83</v>
      </c>
      <c r="D31" s="156">
        <v>1717650.51</v>
      </c>
      <c r="E31" s="160">
        <v>1321288.31</v>
      </c>
      <c r="F31" s="160">
        <v>1321288.31</v>
      </c>
      <c r="G31" s="156">
        <v>396362.19999999995</v>
      </c>
      <c r="H31" s="154" t="s">
        <v>353</v>
      </c>
    </row>
    <row r="32" spans="1:8">
      <c r="A32" s="205" t="s">
        <v>354</v>
      </c>
      <c r="B32" s="160">
        <v>1770915.52</v>
      </c>
      <c r="C32" s="160">
        <v>360450.84</v>
      </c>
      <c r="D32" s="156">
        <v>2131366.36</v>
      </c>
      <c r="E32" s="160">
        <v>1749350.65</v>
      </c>
      <c r="F32" s="160">
        <v>1748136.09</v>
      </c>
      <c r="G32" s="156">
        <v>382015.70999999996</v>
      </c>
      <c r="H32" s="154" t="s">
        <v>355</v>
      </c>
    </row>
    <row r="33" spans="1:8">
      <c r="A33" s="205" t="s">
        <v>356</v>
      </c>
      <c r="B33" s="160">
        <v>3374754.08</v>
      </c>
      <c r="C33" s="160">
        <v>196667.01</v>
      </c>
      <c r="D33" s="156">
        <v>3571421.09</v>
      </c>
      <c r="E33" s="160">
        <v>2083217.35</v>
      </c>
      <c r="F33" s="160">
        <v>2036817.35</v>
      </c>
      <c r="G33" s="156">
        <v>1488203.7399999998</v>
      </c>
      <c r="H33" s="154" t="s">
        <v>357</v>
      </c>
    </row>
    <row r="34" spans="1:8">
      <c r="A34" s="205" t="s">
        <v>358</v>
      </c>
      <c r="B34" s="160">
        <v>3653523.22</v>
      </c>
      <c r="C34" s="160">
        <v>-422871.05</v>
      </c>
      <c r="D34" s="156">
        <v>3230652.1700000004</v>
      </c>
      <c r="E34" s="160">
        <v>2166099.85</v>
      </c>
      <c r="F34" s="160">
        <v>2166099.85</v>
      </c>
      <c r="G34" s="156">
        <v>1064552.3200000003</v>
      </c>
      <c r="H34" s="154" t="s">
        <v>359</v>
      </c>
    </row>
    <row r="35" spans="1:8">
      <c r="A35" s="205" t="s">
        <v>360</v>
      </c>
      <c r="B35" s="160">
        <v>554367.42000000004</v>
      </c>
      <c r="C35" s="160">
        <v>-165591</v>
      </c>
      <c r="D35" s="156">
        <v>388776.42000000004</v>
      </c>
      <c r="E35" s="160">
        <v>95791.76</v>
      </c>
      <c r="F35" s="160">
        <v>95549.759999999995</v>
      </c>
      <c r="G35" s="156">
        <v>292984.66000000003</v>
      </c>
      <c r="H35" s="154" t="s">
        <v>361</v>
      </c>
    </row>
    <row r="36" spans="1:8">
      <c r="A36" s="205" t="s">
        <v>362</v>
      </c>
      <c r="B36" s="160">
        <v>3824497</v>
      </c>
      <c r="C36" s="160">
        <v>-1481580.85</v>
      </c>
      <c r="D36" s="156">
        <v>2342916.15</v>
      </c>
      <c r="E36" s="160">
        <v>1153593.97</v>
      </c>
      <c r="F36" s="160">
        <v>1153593.97</v>
      </c>
      <c r="G36" s="156">
        <v>1189322.18</v>
      </c>
      <c r="H36" s="154" t="s">
        <v>363</v>
      </c>
    </row>
    <row r="37" spans="1:8">
      <c r="A37" s="205" t="s">
        <v>364</v>
      </c>
      <c r="B37" s="160">
        <v>2605862.7200000002</v>
      </c>
      <c r="C37" s="160">
        <v>506425</v>
      </c>
      <c r="D37" s="156">
        <v>3112287.72</v>
      </c>
      <c r="E37" s="160">
        <v>3066904.33</v>
      </c>
      <c r="F37" s="160">
        <v>2504287.33</v>
      </c>
      <c r="G37" s="156">
        <v>45383.39000000013</v>
      </c>
      <c r="H37" s="154" t="s">
        <v>365</v>
      </c>
    </row>
    <row r="38" spans="1:8">
      <c r="A38" s="203" t="s">
        <v>366</v>
      </c>
      <c r="B38" s="156">
        <v>38508698.380000003</v>
      </c>
      <c r="C38" s="156">
        <v>24620568.970000003</v>
      </c>
      <c r="D38" s="156">
        <v>63129267.350000001</v>
      </c>
      <c r="E38" s="156">
        <v>54591835.969999999</v>
      </c>
      <c r="F38" s="156">
        <v>54591038.170000002</v>
      </c>
      <c r="G38" s="156">
        <v>8537431.3800000027</v>
      </c>
      <c r="H38" s="150"/>
    </row>
    <row r="39" spans="1:8">
      <c r="A39" s="205" t="s">
        <v>367</v>
      </c>
      <c r="B39" s="160">
        <v>30524327.870000001</v>
      </c>
      <c r="C39" s="160">
        <v>982809.94</v>
      </c>
      <c r="D39" s="156">
        <v>31507137.810000002</v>
      </c>
      <c r="E39" s="160">
        <v>28537137.809999999</v>
      </c>
      <c r="F39" s="160">
        <v>28537137.809999999</v>
      </c>
      <c r="G39" s="156">
        <v>2970000.0000000037</v>
      </c>
      <c r="H39" s="154" t="s">
        <v>368</v>
      </c>
    </row>
    <row r="40" spans="1:8">
      <c r="A40" s="205" t="s">
        <v>369</v>
      </c>
      <c r="B40" s="156"/>
      <c r="C40" s="156"/>
      <c r="D40" s="156">
        <v>0</v>
      </c>
      <c r="E40" s="156"/>
      <c r="F40" s="156"/>
      <c r="G40" s="156">
        <v>0</v>
      </c>
      <c r="H40" s="154" t="s">
        <v>370</v>
      </c>
    </row>
    <row r="41" spans="1:8">
      <c r="A41" s="205" t="s">
        <v>371</v>
      </c>
      <c r="B41" s="160">
        <v>0</v>
      </c>
      <c r="C41" s="160">
        <v>1650000</v>
      </c>
      <c r="D41" s="156">
        <v>1650000</v>
      </c>
      <c r="E41" s="160">
        <v>1080000</v>
      </c>
      <c r="F41" s="160">
        <v>1080000</v>
      </c>
      <c r="G41" s="156">
        <v>570000</v>
      </c>
      <c r="H41" s="154" t="s">
        <v>372</v>
      </c>
    </row>
    <row r="42" spans="1:8">
      <c r="A42" s="205" t="s">
        <v>373</v>
      </c>
      <c r="B42" s="160">
        <v>7984370.5099999998</v>
      </c>
      <c r="C42" s="160">
        <v>21987759.030000001</v>
      </c>
      <c r="D42" s="156">
        <v>29972129.539999999</v>
      </c>
      <c r="E42" s="160">
        <v>24974698.16</v>
      </c>
      <c r="F42" s="160">
        <v>24973900.359999999</v>
      </c>
      <c r="G42" s="156">
        <v>4997431.379999999</v>
      </c>
      <c r="H42" s="154" t="s">
        <v>374</v>
      </c>
    </row>
    <row r="43" spans="1:8">
      <c r="A43" s="205" t="s">
        <v>375</v>
      </c>
      <c r="B43" s="156"/>
      <c r="C43" s="156"/>
      <c r="D43" s="156">
        <v>0</v>
      </c>
      <c r="E43" s="156"/>
      <c r="F43" s="156"/>
      <c r="G43" s="156">
        <v>0</v>
      </c>
      <c r="H43" s="154" t="s">
        <v>376</v>
      </c>
    </row>
    <row r="44" spans="1:8">
      <c r="A44" s="205" t="s">
        <v>377</v>
      </c>
      <c r="B44" s="156"/>
      <c r="C44" s="156"/>
      <c r="D44" s="156">
        <v>0</v>
      </c>
      <c r="E44" s="156"/>
      <c r="F44" s="156"/>
      <c r="G44" s="156">
        <v>0</v>
      </c>
      <c r="H44" s="154" t="s">
        <v>378</v>
      </c>
    </row>
    <row r="45" spans="1:8">
      <c r="A45" s="205" t="s">
        <v>379</v>
      </c>
      <c r="B45" s="156"/>
      <c r="C45" s="156"/>
      <c r="D45" s="156">
        <v>0</v>
      </c>
      <c r="E45" s="156"/>
      <c r="F45" s="156"/>
      <c r="G45" s="156">
        <v>0</v>
      </c>
      <c r="H45" s="154" t="s">
        <v>380</v>
      </c>
    </row>
    <row r="46" spans="1:8">
      <c r="A46" s="205" t="s">
        <v>381</v>
      </c>
      <c r="B46" s="156"/>
      <c r="C46" s="156"/>
      <c r="D46" s="156">
        <v>0</v>
      </c>
      <c r="E46" s="156"/>
      <c r="F46" s="156"/>
      <c r="G46" s="156">
        <v>0</v>
      </c>
      <c r="H46" s="154" t="s">
        <v>382</v>
      </c>
    </row>
    <row r="47" spans="1:8">
      <c r="A47" s="205" t="s">
        <v>383</v>
      </c>
      <c r="B47" s="156"/>
      <c r="C47" s="156"/>
      <c r="D47" s="156">
        <v>0</v>
      </c>
      <c r="E47" s="156"/>
      <c r="F47" s="156"/>
      <c r="G47" s="156">
        <v>0</v>
      </c>
      <c r="H47" s="154" t="s">
        <v>384</v>
      </c>
    </row>
    <row r="48" spans="1:8">
      <c r="A48" s="203" t="s">
        <v>385</v>
      </c>
      <c r="B48" s="156">
        <v>3886896.8400000003</v>
      </c>
      <c r="C48" s="156">
        <v>3052978.35</v>
      </c>
      <c r="D48" s="156">
        <v>6939875.1899999995</v>
      </c>
      <c r="E48" s="156">
        <v>5545647.5299999993</v>
      </c>
      <c r="F48" s="156">
        <v>5545647.5299999993</v>
      </c>
      <c r="G48" s="156">
        <v>1394227.6600000001</v>
      </c>
      <c r="H48" s="150"/>
    </row>
    <row r="49" spans="1:8">
      <c r="A49" s="205" t="s">
        <v>386</v>
      </c>
      <c r="B49" s="160">
        <v>1872911.7</v>
      </c>
      <c r="C49" s="160">
        <v>-144701.91</v>
      </c>
      <c r="D49" s="156">
        <v>1728209.79</v>
      </c>
      <c r="E49" s="160">
        <v>1042532.88</v>
      </c>
      <c r="F49" s="160">
        <v>1042532.88</v>
      </c>
      <c r="G49" s="156">
        <v>685676.91</v>
      </c>
      <c r="H49" s="154" t="s">
        <v>387</v>
      </c>
    </row>
    <row r="50" spans="1:8">
      <c r="A50" s="205" t="s">
        <v>388</v>
      </c>
      <c r="B50" s="160">
        <v>360320</v>
      </c>
      <c r="C50" s="160">
        <v>-85031.57</v>
      </c>
      <c r="D50" s="156">
        <v>275288.43</v>
      </c>
      <c r="E50" s="160">
        <v>114611.11</v>
      </c>
      <c r="F50" s="160">
        <v>114611.11</v>
      </c>
      <c r="G50" s="156">
        <v>160677.32</v>
      </c>
      <c r="H50" s="154" t="s">
        <v>389</v>
      </c>
    </row>
    <row r="51" spans="1:8">
      <c r="A51" s="205" t="s">
        <v>390</v>
      </c>
      <c r="B51" s="160">
        <v>0</v>
      </c>
      <c r="C51" s="160">
        <v>124300</v>
      </c>
      <c r="D51" s="156">
        <v>124300</v>
      </c>
      <c r="E51" s="160">
        <v>124002</v>
      </c>
      <c r="F51" s="160">
        <v>124002</v>
      </c>
      <c r="G51" s="156">
        <v>298</v>
      </c>
      <c r="H51" s="154" t="s">
        <v>391</v>
      </c>
    </row>
    <row r="52" spans="1:8">
      <c r="A52" s="205" t="s">
        <v>392</v>
      </c>
      <c r="B52" s="160">
        <v>817595</v>
      </c>
      <c r="C52" s="160">
        <v>-102558</v>
      </c>
      <c r="D52" s="156">
        <v>715037</v>
      </c>
      <c r="E52" s="160">
        <v>692441</v>
      </c>
      <c r="F52" s="160">
        <v>692441</v>
      </c>
      <c r="G52" s="156">
        <v>22596</v>
      </c>
      <c r="H52" s="154" t="s">
        <v>393</v>
      </c>
    </row>
    <row r="53" spans="1:8">
      <c r="A53" s="205" t="s">
        <v>394</v>
      </c>
      <c r="B53" s="156"/>
      <c r="C53" s="156"/>
      <c r="D53" s="156">
        <v>0</v>
      </c>
      <c r="E53" s="156"/>
      <c r="F53" s="156"/>
      <c r="G53" s="156">
        <v>0</v>
      </c>
      <c r="H53" s="154" t="s">
        <v>395</v>
      </c>
    </row>
    <row r="54" spans="1:8">
      <c r="A54" s="205" t="s">
        <v>396</v>
      </c>
      <c r="B54" s="160">
        <v>521000</v>
      </c>
      <c r="C54" s="160">
        <v>1380135.83</v>
      </c>
      <c r="D54" s="156">
        <v>1901135.83</v>
      </c>
      <c r="E54" s="160">
        <v>1599621.52</v>
      </c>
      <c r="F54" s="160">
        <v>1599621.52</v>
      </c>
      <c r="G54" s="156">
        <v>301514.31000000006</v>
      </c>
      <c r="H54" s="154" t="s">
        <v>397</v>
      </c>
    </row>
    <row r="55" spans="1:8">
      <c r="A55" s="205" t="s">
        <v>398</v>
      </c>
      <c r="B55" s="156"/>
      <c r="C55" s="156"/>
      <c r="D55" s="156">
        <v>0</v>
      </c>
      <c r="E55" s="156"/>
      <c r="F55" s="156"/>
      <c r="G55" s="156">
        <v>0</v>
      </c>
      <c r="H55" s="154" t="s">
        <v>399</v>
      </c>
    </row>
    <row r="56" spans="1:8">
      <c r="A56" s="205" t="s">
        <v>400</v>
      </c>
      <c r="B56" s="160">
        <v>0</v>
      </c>
      <c r="C56" s="160">
        <v>1790000</v>
      </c>
      <c r="D56" s="156">
        <v>1790000</v>
      </c>
      <c r="E56" s="160">
        <v>1750000</v>
      </c>
      <c r="F56" s="160">
        <v>1750000</v>
      </c>
      <c r="G56" s="156">
        <v>40000</v>
      </c>
      <c r="H56" s="154" t="s">
        <v>401</v>
      </c>
    </row>
    <row r="57" spans="1:8">
      <c r="A57" s="205" t="s">
        <v>402</v>
      </c>
      <c r="B57" s="160">
        <v>315070.14</v>
      </c>
      <c r="C57" s="160">
        <v>90834</v>
      </c>
      <c r="D57" s="156">
        <v>405904.14</v>
      </c>
      <c r="E57" s="160">
        <v>222439.02</v>
      </c>
      <c r="F57" s="160">
        <v>222439.02</v>
      </c>
      <c r="G57" s="156">
        <v>183465.12000000002</v>
      </c>
      <c r="H57" s="154" t="s">
        <v>403</v>
      </c>
    </row>
    <row r="58" spans="1:8">
      <c r="A58" s="203" t="s">
        <v>404</v>
      </c>
      <c r="B58" s="156">
        <v>0</v>
      </c>
      <c r="C58" s="156">
        <v>27164838.370000001</v>
      </c>
      <c r="D58" s="156">
        <v>27164838.370000001</v>
      </c>
      <c r="E58" s="156">
        <v>22718725.199999999</v>
      </c>
      <c r="F58" s="156">
        <v>22718725.199999999</v>
      </c>
      <c r="G58" s="156">
        <v>4446113.1700000009</v>
      </c>
      <c r="H58" s="150"/>
    </row>
    <row r="59" spans="1:8">
      <c r="A59" s="205" t="s">
        <v>405</v>
      </c>
      <c r="B59" s="160">
        <v>0</v>
      </c>
      <c r="C59" s="160">
        <v>22364736.98</v>
      </c>
      <c r="D59" s="156">
        <v>22364736.98</v>
      </c>
      <c r="E59" s="160">
        <v>18161952.359999999</v>
      </c>
      <c r="F59" s="160">
        <v>18161952.359999999</v>
      </c>
      <c r="G59" s="156">
        <v>4202784.620000001</v>
      </c>
      <c r="H59" s="154" t="s">
        <v>406</v>
      </c>
    </row>
    <row r="60" spans="1:8">
      <c r="A60" s="205" t="s">
        <v>407</v>
      </c>
      <c r="B60" s="160">
        <v>0</v>
      </c>
      <c r="C60" s="160">
        <v>3948809.89</v>
      </c>
      <c r="D60" s="156">
        <v>3948809.89</v>
      </c>
      <c r="E60" s="160">
        <v>3705528.97</v>
      </c>
      <c r="F60" s="160">
        <v>3705528.97</v>
      </c>
      <c r="G60" s="156">
        <v>243280.91999999993</v>
      </c>
      <c r="H60" s="154" t="s">
        <v>408</v>
      </c>
    </row>
    <row r="61" spans="1:8">
      <c r="A61" s="205" t="s">
        <v>409</v>
      </c>
      <c r="B61" s="160">
        <v>0</v>
      </c>
      <c r="C61" s="160">
        <v>851291.5</v>
      </c>
      <c r="D61" s="156">
        <v>851291.5</v>
      </c>
      <c r="E61" s="160">
        <v>851243.87</v>
      </c>
      <c r="F61" s="160">
        <v>851243.87</v>
      </c>
      <c r="G61" s="156">
        <v>47.630000000004657</v>
      </c>
      <c r="H61" s="154" t="s">
        <v>410</v>
      </c>
    </row>
    <row r="62" spans="1:8">
      <c r="A62" s="203" t="s">
        <v>411</v>
      </c>
      <c r="B62" s="156">
        <v>0</v>
      </c>
      <c r="C62" s="156">
        <v>7570082.0300000003</v>
      </c>
      <c r="D62" s="156">
        <v>7570082.0300000003</v>
      </c>
      <c r="E62" s="156">
        <v>0</v>
      </c>
      <c r="F62" s="156">
        <v>0</v>
      </c>
      <c r="G62" s="156">
        <v>7570082.0300000003</v>
      </c>
      <c r="H62" s="150"/>
    </row>
    <row r="63" spans="1:8">
      <c r="A63" s="205" t="s">
        <v>412</v>
      </c>
      <c r="B63" s="156"/>
      <c r="C63" s="156"/>
      <c r="D63" s="156">
        <v>0</v>
      </c>
      <c r="E63" s="156"/>
      <c r="F63" s="156"/>
      <c r="G63" s="156">
        <v>0</v>
      </c>
      <c r="H63" s="154" t="s">
        <v>413</v>
      </c>
    </row>
    <row r="64" spans="1:8">
      <c r="A64" s="205" t="s">
        <v>414</v>
      </c>
      <c r="B64" s="156"/>
      <c r="C64" s="156"/>
      <c r="D64" s="156">
        <v>0</v>
      </c>
      <c r="E64" s="156"/>
      <c r="F64" s="156"/>
      <c r="G64" s="156">
        <v>0</v>
      </c>
      <c r="H64" s="154" t="s">
        <v>415</v>
      </c>
    </row>
    <row r="65" spans="1:8">
      <c r="A65" s="205" t="s">
        <v>416</v>
      </c>
      <c r="B65" s="156"/>
      <c r="C65" s="156"/>
      <c r="D65" s="156">
        <v>0</v>
      </c>
      <c r="E65" s="156"/>
      <c r="F65" s="156"/>
      <c r="G65" s="156">
        <v>0</v>
      </c>
      <c r="H65" s="154" t="s">
        <v>417</v>
      </c>
    </row>
    <row r="66" spans="1:8">
      <c r="A66" s="205" t="s">
        <v>418</v>
      </c>
      <c r="B66" s="156"/>
      <c r="C66" s="156"/>
      <c r="D66" s="156">
        <v>0</v>
      </c>
      <c r="E66" s="156"/>
      <c r="F66" s="156"/>
      <c r="G66" s="156">
        <v>0</v>
      </c>
      <c r="H66" s="154" t="s">
        <v>419</v>
      </c>
    </row>
    <row r="67" spans="1:8">
      <c r="A67" s="205" t="s">
        <v>420</v>
      </c>
      <c r="B67" s="156"/>
      <c r="C67" s="156"/>
      <c r="D67" s="156">
        <v>0</v>
      </c>
      <c r="E67" s="156"/>
      <c r="F67" s="156"/>
      <c r="G67" s="156">
        <v>0</v>
      </c>
      <c r="H67" s="154" t="s">
        <v>421</v>
      </c>
    </row>
    <row r="68" spans="1:8">
      <c r="A68" s="205" t="s">
        <v>422</v>
      </c>
      <c r="B68" s="156"/>
      <c r="C68" s="156"/>
      <c r="D68" s="156">
        <v>0</v>
      </c>
      <c r="E68" s="156"/>
      <c r="F68" s="156"/>
      <c r="G68" s="156">
        <v>0</v>
      </c>
      <c r="H68" s="154"/>
    </row>
    <row r="69" spans="1:8">
      <c r="A69" s="205" t="s">
        <v>423</v>
      </c>
      <c r="B69" s="156"/>
      <c r="C69" s="156"/>
      <c r="D69" s="156">
        <v>0</v>
      </c>
      <c r="E69" s="156"/>
      <c r="F69" s="156"/>
      <c r="G69" s="156">
        <v>0</v>
      </c>
      <c r="H69" s="154" t="s">
        <v>424</v>
      </c>
    </row>
    <row r="70" spans="1:8">
      <c r="A70" s="205" t="s">
        <v>425</v>
      </c>
      <c r="B70" s="160">
        <v>0</v>
      </c>
      <c r="C70" s="160">
        <v>7570082.0300000003</v>
      </c>
      <c r="D70" s="156">
        <v>7570082.0300000003</v>
      </c>
      <c r="E70" s="160">
        <v>0</v>
      </c>
      <c r="F70" s="160">
        <v>0</v>
      </c>
      <c r="G70" s="156">
        <v>7570082.0300000003</v>
      </c>
      <c r="H70" s="154" t="s">
        <v>426</v>
      </c>
    </row>
    <row r="71" spans="1:8">
      <c r="A71" s="203" t="s">
        <v>427</v>
      </c>
      <c r="B71" s="156">
        <v>200000</v>
      </c>
      <c r="C71" s="156">
        <v>769728.29</v>
      </c>
      <c r="D71" s="156">
        <v>969728.29</v>
      </c>
      <c r="E71" s="156">
        <v>969728.29</v>
      </c>
      <c r="F71" s="156">
        <v>969728.29</v>
      </c>
      <c r="G71" s="156">
        <v>0</v>
      </c>
      <c r="H71" s="150"/>
    </row>
    <row r="72" spans="1:8">
      <c r="A72" s="205" t="s">
        <v>428</v>
      </c>
      <c r="B72" s="156"/>
      <c r="C72" s="156"/>
      <c r="D72" s="156">
        <v>0</v>
      </c>
      <c r="E72" s="156"/>
      <c r="F72" s="156"/>
      <c r="G72" s="156">
        <v>0</v>
      </c>
      <c r="H72" s="154" t="s">
        <v>429</v>
      </c>
    </row>
    <row r="73" spans="1:8">
      <c r="A73" s="205" t="s">
        <v>430</v>
      </c>
      <c r="B73" s="156"/>
      <c r="C73" s="156"/>
      <c r="D73" s="156">
        <v>0</v>
      </c>
      <c r="E73" s="156"/>
      <c r="F73" s="156"/>
      <c r="G73" s="156">
        <v>0</v>
      </c>
      <c r="H73" s="154" t="s">
        <v>431</v>
      </c>
    </row>
    <row r="74" spans="1:8">
      <c r="A74" s="205" t="s">
        <v>432</v>
      </c>
      <c r="B74" s="160">
        <v>200000</v>
      </c>
      <c r="C74" s="160">
        <v>769728.29</v>
      </c>
      <c r="D74" s="156">
        <v>969728.29</v>
      </c>
      <c r="E74" s="160">
        <v>969728.29</v>
      </c>
      <c r="F74" s="160">
        <v>969728.29</v>
      </c>
      <c r="G74" s="156">
        <v>0</v>
      </c>
      <c r="H74" s="154" t="s">
        <v>433</v>
      </c>
    </row>
    <row r="75" spans="1:8">
      <c r="A75" s="203" t="s">
        <v>434</v>
      </c>
      <c r="B75" s="156">
        <v>0</v>
      </c>
      <c r="C75" s="156">
        <v>0</v>
      </c>
      <c r="D75" s="156">
        <v>0</v>
      </c>
      <c r="E75" s="156">
        <v>0</v>
      </c>
      <c r="F75" s="156">
        <v>0</v>
      </c>
      <c r="G75" s="156">
        <v>0</v>
      </c>
      <c r="H75" s="150"/>
    </row>
    <row r="76" spans="1:8">
      <c r="A76" s="205" t="s">
        <v>435</v>
      </c>
      <c r="B76" s="156"/>
      <c r="C76" s="156"/>
      <c r="D76" s="156">
        <v>0</v>
      </c>
      <c r="E76" s="156"/>
      <c r="F76" s="156"/>
      <c r="G76" s="156">
        <v>0</v>
      </c>
      <c r="H76" s="154" t="s">
        <v>436</v>
      </c>
    </row>
    <row r="77" spans="1:8">
      <c r="A77" s="205" t="s">
        <v>437</v>
      </c>
      <c r="B77" s="156"/>
      <c r="C77" s="156"/>
      <c r="D77" s="156">
        <v>0</v>
      </c>
      <c r="E77" s="156"/>
      <c r="F77" s="156"/>
      <c r="G77" s="156">
        <v>0</v>
      </c>
      <c r="H77" s="154" t="s">
        <v>438</v>
      </c>
    </row>
    <row r="78" spans="1:8">
      <c r="A78" s="205" t="s">
        <v>439</v>
      </c>
      <c r="B78" s="156"/>
      <c r="C78" s="156"/>
      <c r="D78" s="156">
        <v>0</v>
      </c>
      <c r="E78" s="156"/>
      <c r="F78" s="156"/>
      <c r="G78" s="156">
        <v>0</v>
      </c>
      <c r="H78" s="154" t="s">
        <v>440</v>
      </c>
    </row>
    <row r="79" spans="1:8">
      <c r="A79" s="205" t="s">
        <v>441</v>
      </c>
      <c r="B79" s="156"/>
      <c r="C79" s="156"/>
      <c r="D79" s="156">
        <v>0</v>
      </c>
      <c r="E79" s="156"/>
      <c r="F79" s="156"/>
      <c r="G79" s="156">
        <v>0</v>
      </c>
      <c r="H79" s="154" t="s">
        <v>442</v>
      </c>
    </row>
    <row r="80" spans="1:8">
      <c r="A80" s="205" t="s">
        <v>443</v>
      </c>
      <c r="B80" s="156"/>
      <c r="C80" s="156"/>
      <c r="D80" s="156">
        <v>0</v>
      </c>
      <c r="E80" s="156"/>
      <c r="F80" s="156"/>
      <c r="G80" s="156">
        <v>0</v>
      </c>
      <c r="H80" s="154" t="s">
        <v>444</v>
      </c>
    </row>
    <row r="81" spans="1:8">
      <c r="A81" s="205" t="s">
        <v>445</v>
      </c>
      <c r="B81" s="156"/>
      <c r="C81" s="156"/>
      <c r="D81" s="156">
        <v>0</v>
      </c>
      <c r="E81" s="156"/>
      <c r="F81" s="156"/>
      <c r="G81" s="156">
        <v>0</v>
      </c>
      <c r="H81" s="154" t="s">
        <v>446</v>
      </c>
    </row>
    <row r="82" spans="1:8">
      <c r="A82" s="205" t="s">
        <v>447</v>
      </c>
      <c r="B82" s="156"/>
      <c r="C82" s="156"/>
      <c r="D82" s="156">
        <v>0</v>
      </c>
      <c r="E82" s="156"/>
      <c r="F82" s="156"/>
      <c r="G82" s="156">
        <v>0</v>
      </c>
      <c r="H82" s="154" t="s">
        <v>448</v>
      </c>
    </row>
    <row r="83" spans="1:8">
      <c r="A83" s="94"/>
      <c r="B83" s="157"/>
      <c r="C83" s="157"/>
      <c r="D83" s="157"/>
      <c r="E83" s="157"/>
      <c r="F83" s="157"/>
      <c r="G83" s="157"/>
      <c r="H83" s="150"/>
    </row>
    <row r="84" spans="1:8">
      <c r="A84" s="202" t="s">
        <v>449</v>
      </c>
      <c r="B84" s="155">
        <v>115941659.59999998</v>
      </c>
      <c r="C84" s="155">
        <v>63272771.970000006</v>
      </c>
      <c r="D84" s="155">
        <v>179214431.57000002</v>
      </c>
      <c r="E84" s="155">
        <v>143050898.20000002</v>
      </c>
      <c r="F84" s="155">
        <v>141392315.33000001</v>
      </c>
      <c r="G84" s="155">
        <v>36163533.370000005</v>
      </c>
      <c r="H84" s="150"/>
    </row>
    <row r="85" spans="1:8">
      <c r="A85" s="203" t="s">
        <v>313</v>
      </c>
      <c r="B85" s="156">
        <v>0</v>
      </c>
      <c r="C85" s="156">
        <v>2501980.23</v>
      </c>
      <c r="D85" s="156">
        <v>2501980.23</v>
      </c>
      <c r="E85" s="156">
        <v>2411258.7799999998</v>
      </c>
      <c r="F85" s="156">
        <v>2411258.7799999998</v>
      </c>
      <c r="G85" s="156">
        <v>90721.450000000186</v>
      </c>
      <c r="H85" s="150"/>
    </row>
    <row r="86" spans="1:8">
      <c r="A86" s="205" t="s">
        <v>314</v>
      </c>
      <c r="B86" s="156"/>
      <c r="C86" s="156"/>
      <c r="D86" s="156">
        <v>0</v>
      </c>
      <c r="E86" s="156"/>
      <c r="F86" s="156"/>
      <c r="G86" s="156">
        <v>0</v>
      </c>
      <c r="H86" s="154" t="s">
        <v>450</v>
      </c>
    </row>
    <row r="87" spans="1:8">
      <c r="A87" s="205" t="s">
        <v>316</v>
      </c>
      <c r="B87" s="156"/>
      <c r="C87" s="156"/>
      <c r="D87" s="156">
        <v>0</v>
      </c>
      <c r="E87" s="156"/>
      <c r="F87" s="156"/>
      <c r="G87" s="156">
        <v>0</v>
      </c>
      <c r="H87" s="154" t="s">
        <v>451</v>
      </c>
    </row>
    <row r="88" spans="1:8">
      <c r="A88" s="205" t="s">
        <v>318</v>
      </c>
      <c r="B88" s="156"/>
      <c r="C88" s="156"/>
      <c r="D88" s="156">
        <v>0</v>
      </c>
      <c r="E88" s="156"/>
      <c r="F88" s="156"/>
      <c r="G88" s="156">
        <v>0</v>
      </c>
      <c r="H88" s="154" t="s">
        <v>452</v>
      </c>
    </row>
    <row r="89" spans="1:8">
      <c r="A89" s="205" t="s">
        <v>320</v>
      </c>
      <c r="B89" s="156"/>
      <c r="C89" s="156"/>
      <c r="D89" s="156">
        <v>0</v>
      </c>
      <c r="E89" s="156"/>
      <c r="F89" s="156"/>
      <c r="G89" s="156">
        <v>0</v>
      </c>
      <c r="H89" s="154" t="s">
        <v>453</v>
      </c>
    </row>
    <row r="90" spans="1:8">
      <c r="A90" s="205" t="s">
        <v>322</v>
      </c>
      <c r="B90" s="160">
        <v>0</v>
      </c>
      <c r="C90" s="160">
        <v>2501980.23</v>
      </c>
      <c r="D90" s="156">
        <v>2501980.23</v>
      </c>
      <c r="E90" s="160">
        <v>2411258.7799999998</v>
      </c>
      <c r="F90" s="160">
        <v>2411258.7799999998</v>
      </c>
      <c r="G90" s="156">
        <v>90721.450000000186</v>
      </c>
      <c r="H90" s="154" t="s">
        <v>454</v>
      </c>
    </row>
    <row r="91" spans="1:8">
      <c r="A91" s="205" t="s">
        <v>324</v>
      </c>
      <c r="B91" s="156"/>
      <c r="C91" s="156"/>
      <c r="D91" s="156">
        <v>0</v>
      </c>
      <c r="E91" s="156"/>
      <c r="F91" s="156"/>
      <c r="G91" s="156">
        <v>0</v>
      </c>
      <c r="H91" s="154" t="s">
        <v>455</v>
      </c>
    </row>
    <row r="92" spans="1:8">
      <c r="A92" s="205" t="s">
        <v>326</v>
      </c>
      <c r="B92" s="156"/>
      <c r="C92" s="156"/>
      <c r="D92" s="156">
        <v>0</v>
      </c>
      <c r="E92" s="156"/>
      <c r="F92" s="156"/>
      <c r="G92" s="156">
        <v>0</v>
      </c>
      <c r="H92" s="154" t="s">
        <v>456</v>
      </c>
    </row>
    <row r="93" spans="1:8">
      <c r="A93" s="203" t="s">
        <v>328</v>
      </c>
      <c r="B93" s="156">
        <v>34529149.439999998</v>
      </c>
      <c r="C93" s="156">
        <v>-1571786.87</v>
      </c>
      <c r="D93" s="156">
        <v>32957362.569999997</v>
      </c>
      <c r="E93" s="156">
        <v>32957362.560000006</v>
      </c>
      <c r="F93" s="156">
        <v>32957362.560000006</v>
      </c>
      <c r="G93" s="156">
        <v>9.9999997764825821E-3</v>
      </c>
      <c r="H93" s="150"/>
    </row>
    <row r="94" spans="1:8">
      <c r="A94" s="205" t="s">
        <v>329</v>
      </c>
      <c r="B94" s="160">
        <v>459000</v>
      </c>
      <c r="C94" s="160">
        <v>-99195.77</v>
      </c>
      <c r="D94" s="156">
        <v>359804.23</v>
      </c>
      <c r="E94" s="160">
        <v>359804.23</v>
      </c>
      <c r="F94" s="160">
        <v>359804.23</v>
      </c>
      <c r="G94" s="156">
        <v>0</v>
      </c>
      <c r="H94" s="154" t="s">
        <v>457</v>
      </c>
    </row>
    <row r="95" spans="1:8">
      <c r="A95" s="205" t="s">
        <v>331</v>
      </c>
      <c r="B95" s="160">
        <v>923600</v>
      </c>
      <c r="C95" s="160">
        <v>-34577.5</v>
      </c>
      <c r="D95" s="156">
        <v>889022.5</v>
      </c>
      <c r="E95" s="160">
        <v>889022.5</v>
      </c>
      <c r="F95" s="160">
        <v>889022.5</v>
      </c>
      <c r="G95" s="156">
        <v>0</v>
      </c>
      <c r="H95" s="154" t="s">
        <v>458</v>
      </c>
    </row>
    <row r="96" spans="1:8">
      <c r="A96" s="205" t="s">
        <v>333</v>
      </c>
      <c r="B96" s="160">
        <v>100000</v>
      </c>
      <c r="C96" s="160">
        <v>-95450.02</v>
      </c>
      <c r="D96" s="156">
        <v>4549.9799999999959</v>
      </c>
      <c r="E96" s="160">
        <v>4549.9799999999996</v>
      </c>
      <c r="F96" s="160">
        <v>4549.9799999999996</v>
      </c>
      <c r="G96" s="156">
        <v>0</v>
      </c>
      <c r="H96" s="154" t="s">
        <v>459</v>
      </c>
    </row>
    <row r="97" spans="1:8">
      <c r="A97" s="205" t="s">
        <v>335</v>
      </c>
      <c r="B97" s="160">
        <v>5812001</v>
      </c>
      <c r="C97" s="160">
        <v>4054881.17</v>
      </c>
      <c r="D97" s="156">
        <v>9866882.1699999999</v>
      </c>
      <c r="E97" s="160">
        <v>9866882.1600000001</v>
      </c>
      <c r="F97" s="160">
        <v>9866882.1600000001</v>
      </c>
      <c r="G97" s="156">
        <v>9.9999997764825821E-3</v>
      </c>
      <c r="H97" s="154" t="s">
        <v>460</v>
      </c>
    </row>
    <row r="98" spans="1:8">
      <c r="A98" s="261" t="s">
        <v>337</v>
      </c>
      <c r="B98" s="160">
        <v>257000</v>
      </c>
      <c r="C98" s="160">
        <v>20031.490000000002</v>
      </c>
      <c r="D98" s="156">
        <v>277031.49</v>
      </c>
      <c r="E98" s="160">
        <v>277031.49</v>
      </c>
      <c r="F98" s="160">
        <v>277031.49</v>
      </c>
      <c r="G98" s="156">
        <v>0</v>
      </c>
      <c r="H98" s="154" t="s">
        <v>461</v>
      </c>
    </row>
    <row r="99" spans="1:8">
      <c r="A99" s="205" t="s">
        <v>339</v>
      </c>
      <c r="B99" s="160">
        <v>23050000</v>
      </c>
      <c r="C99" s="160">
        <v>-4396695.99</v>
      </c>
      <c r="D99" s="156">
        <v>18653304.009999998</v>
      </c>
      <c r="E99" s="160">
        <v>18653304.010000002</v>
      </c>
      <c r="F99" s="160">
        <v>18653304.010000002</v>
      </c>
      <c r="G99" s="156">
        <v>0</v>
      </c>
      <c r="H99" s="154" t="s">
        <v>462</v>
      </c>
    </row>
    <row r="100" spans="1:8">
      <c r="A100" s="205" t="s">
        <v>341</v>
      </c>
      <c r="B100" s="160">
        <v>1223000</v>
      </c>
      <c r="C100" s="160">
        <v>-286694.38</v>
      </c>
      <c r="D100" s="156">
        <v>936305.62</v>
      </c>
      <c r="E100" s="160">
        <v>936305.62</v>
      </c>
      <c r="F100" s="160">
        <v>936305.62</v>
      </c>
      <c r="G100" s="156">
        <v>0</v>
      </c>
      <c r="H100" s="154" t="s">
        <v>463</v>
      </c>
    </row>
    <row r="101" spans="1:8">
      <c r="A101" s="205" t="s">
        <v>343</v>
      </c>
      <c r="B101" s="160">
        <v>25000</v>
      </c>
      <c r="C101" s="160">
        <v>-152.80000000000001</v>
      </c>
      <c r="D101" s="156">
        <v>24847.200000000001</v>
      </c>
      <c r="E101" s="160">
        <v>24847.200000000001</v>
      </c>
      <c r="F101" s="160">
        <v>24847.200000000001</v>
      </c>
      <c r="G101" s="156">
        <v>0</v>
      </c>
      <c r="H101" s="154" t="s">
        <v>464</v>
      </c>
    </row>
    <row r="102" spans="1:8">
      <c r="A102" s="205" t="s">
        <v>345</v>
      </c>
      <c r="B102" s="160">
        <v>2679548.44</v>
      </c>
      <c r="C102" s="160">
        <v>-733933.07</v>
      </c>
      <c r="D102" s="156">
        <v>1945615.37</v>
      </c>
      <c r="E102" s="160">
        <v>1945615.37</v>
      </c>
      <c r="F102" s="160">
        <v>1945615.37</v>
      </c>
      <c r="G102" s="156">
        <v>0</v>
      </c>
      <c r="H102" s="154" t="s">
        <v>465</v>
      </c>
    </row>
    <row r="103" spans="1:8">
      <c r="A103" s="203" t="s">
        <v>347</v>
      </c>
      <c r="B103" s="156">
        <v>12011020</v>
      </c>
      <c r="C103" s="156">
        <v>-4024534.3500000006</v>
      </c>
      <c r="D103" s="156">
        <v>7986485.6499999994</v>
      </c>
      <c r="E103" s="156">
        <v>7641710.2400000002</v>
      </c>
      <c r="F103" s="156">
        <v>7595043.6299999999</v>
      </c>
      <c r="G103" s="156">
        <v>344775.41000000003</v>
      </c>
      <c r="H103" s="150"/>
    </row>
    <row r="104" spans="1:8">
      <c r="A104" s="205" t="s">
        <v>348</v>
      </c>
      <c r="B104" s="160">
        <v>5041400</v>
      </c>
      <c r="C104" s="160">
        <v>-3723393.81</v>
      </c>
      <c r="D104" s="156">
        <v>1318006.19</v>
      </c>
      <c r="E104" s="160">
        <v>1318006.19</v>
      </c>
      <c r="F104" s="160">
        <v>1318006.19</v>
      </c>
      <c r="G104" s="156">
        <v>0</v>
      </c>
      <c r="H104" s="154" t="s">
        <v>466</v>
      </c>
    </row>
    <row r="105" spans="1:8">
      <c r="A105" s="205" t="s">
        <v>350</v>
      </c>
      <c r="B105" s="160">
        <v>65620</v>
      </c>
      <c r="C105" s="160">
        <v>126592</v>
      </c>
      <c r="D105" s="156">
        <v>192212</v>
      </c>
      <c r="E105" s="160">
        <v>192212</v>
      </c>
      <c r="F105" s="160">
        <v>192212</v>
      </c>
      <c r="G105" s="156">
        <v>0</v>
      </c>
      <c r="H105" s="154" t="s">
        <v>467</v>
      </c>
    </row>
    <row r="106" spans="1:8">
      <c r="A106" s="205" t="s">
        <v>352</v>
      </c>
      <c r="B106" s="160">
        <v>780000</v>
      </c>
      <c r="C106" s="160">
        <v>-357818.18</v>
      </c>
      <c r="D106" s="156">
        <v>422181.82</v>
      </c>
      <c r="E106" s="160">
        <v>125221.81</v>
      </c>
      <c r="F106" s="160">
        <v>78555.199999999997</v>
      </c>
      <c r="G106" s="156">
        <v>296960.01</v>
      </c>
      <c r="H106" s="154" t="s">
        <v>468</v>
      </c>
    </row>
    <row r="107" spans="1:8">
      <c r="A107" s="205" t="s">
        <v>354</v>
      </c>
      <c r="B107" s="160">
        <v>1190000</v>
      </c>
      <c r="C107" s="160">
        <v>99566.78</v>
      </c>
      <c r="D107" s="156">
        <v>1289566.78</v>
      </c>
      <c r="E107" s="160">
        <v>1289566.78</v>
      </c>
      <c r="F107" s="160">
        <v>1289566.78</v>
      </c>
      <c r="G107" s="156">
        <v>0</v>
      </c>
      <c r="H107" s="154" t="s">
        <v>469</v>
      </c>
    </row>
    <row r="108" spans="1:8">
      <c r="A108" s="205" t="s">
        <v>356</v>
      </c>
      <c r="B108" s="160">
        <v>4488000</v>
      </c>
      <c r="C108" s="160">
        <v>114408.05</v>
      </c>
      <c r="D108" s="156">
        <v>4602408.05</v>
      </c>
      <c r="E108" s="160">
        <v>4602408.05</v>
      </c>
      <c r="F108" s="160">
        <v>4602408.05</v>
      </c>
      <c r="G108" s="156">
        <v>0</v>
      </c>
      <c r="H108" s="154" t="s">
        <v>470</v>
      </c>
    </row>
    <row r="109" spans="1:8">
      <c r="A109" s="205" t="s">
        <v>358</v>
      </c>
      <c r="B109" s="160">
        <v>49000</v>
      </c>
      <c r="C109" s="160">
        <v>-22371.040000000001</v>
      </c>
      <c r="D109" s="156">
        <v>26628.959999999999</v>
      </c>
      <c r="E109" s="160">
        <v>26628.959999999999</v>
      </c>
      <c r="F109" s="160">
        <v>26628.959999999999</v>
      </c>
      <c r="G109" s="156">
        <v>0</v>
      </c>
      <c r="H109" s="154" t="s">
        <v>471</v>
      </c>
    </row>
    <row r="110" spans="1:8">
      <c r="A110" s="205" t="s">
        <v>360</v>
      </c>
      <c r="B110" s="160">
        <v>95000</v>
      </c>
      <c r="C110" s="160">
        <v>-19988.650000000001</v>
      </c>
      <c r="D110" s="156">
        <v>75011.350000000006</v>
      </c>
      <c r="E110" s="160">
        <v>27195.95</v>
      </c>
      <c r="F110" s="160">
        <v>27195.95</v>
      </c>
      <c r="G110" s="156">
        <v>47815.400000000009</v>
      </c>
      <c r="H110" s="154" t="s">
        <v>472</v>
      </c>
    </row>
    <row r="111" spans="1:8">
      <c r="A111" s="205" t="s">
        <v>362</v>
      </c>
      <c r="B111" s="160">
        <v>222000</v>
      </c>
      <c r="C111" s="160">
        <v>-178359.5</v>
      </c>
      <c r="D111" s="156">
        <v>43640.5</v>
      </c>
      <c r="E111" s="160">
        <v>43640.5</v>
      </c>
      <c r="F111" s="160">
        <v>43640.5</v>
      </c>
      <c r="G111" s="156">
        <v>0</v>
      </c>
      <c r="H111" s="154" t="s">
        <v>473</v>
      </c>
    </row>
    <row r="112" spans="1:8">
      <c r="A112" s="205" t="s">
        <v>364</v>
      </c>
      <c r="B112" s="160">
        <v>80000</v>
      </c>
      <c r="C112" s="160">
        <v>-63170</v>
      </c>
      <c r="D112" s="156">
        <v>16830</v>
      </c>
      <c r="E112" s="160">
        <v>16830</v>
      </c>
      <c r="F112" s="160">
        <v>16830</v>
      </c>
      <c r="G112" s="156">
        <v>0</v>
      </c>
      <c r="H112" s="154" t="s">
        <v>474</v>
      </c>
    </row>
    <row r="113" spans="1:8">
      <c r="A113" s="203" t="s">
        <v>366</v>
      </c>
      <c r="B113" s="156">
        <v>9348282.7599999998</v>
      </c>
      <c r="C113" s="156">
        <v>-1022210.67</v>
      </c>
      <c r="D113" s="156">
        <v>8326072.0899999999</v>
      </c>
      <c r="E113" s="156">
        <v>8026900.0899999999</v>
      </c>
      <c r="F113" s="156">
        <v>8026900.0899999999</v>
      </c>
      <c r="G113" s="156">
        <v>299172</v>
      </c>
      <c r="H113" s="150"/>
    </row>
    <row r="114" spans="1:8">
      <c r="A114" s="205" t="s">
        <v>367</v>
      </c>
      <c r="B114" s="156"/>
      <c r="C114" s="156"/>
      <c r="D114" s="156">
        <v>0</v>
      </c>
      <c r="E114" s="156"/>
      <c r="F114" s="156"/>
      <c r="G114" s="156">
        <v>0</v>
      </c>
      <c r="H114" s="154" t="s">
        <v>475</v>
      </c>
    </row>
    <row r="115" spans="1:8">
      <c r="A115" s="205" t="s">
        <v>369</v>
      </c>
      <c r="B115" s="156"/>
      <c r="C115" s="156"/>
      <c r="D115" s="156">
        <v>0</v>
      </c>
      <c r="E115" s="156"/>
      <c r="F115" s="156"/>
      <c r="G115" s="156">
        <v>0</v>
      </c>
      <c r="H115" s="154" t="s">
        <v>476</v>
      </c>
    </row>
    <row r="116" spans="1:8">
      <c r="A116" s="205" t="s">
        <v>371</v>
      </c>
      <c r="B116" s="156"/>
      <c r="C116" s="156"/>
      <c r="D116" s="156">
        <v>0</v>
      </c>
      <c r="E116" s="156"/>
      <c r="F116" s="156"/>
      <c r="G116" s="156">
        <v>0</v>
      </c>
      <c r="H116" s="154" t="s">
        <v>477</v>
      </c>
    </row>
    <row r="117" spans="1:8">
      <c r="A117" s="205" t="s">
        <v>373</v>
      </c>
      <c r="B117" s="160">
        <v>9348282.7599999998</v>
      </c>
      <c r="C117" s="160">
        <v>-1022210.67</v>
      </c>
      <c r="D117" s="156">
        <v>8326072.0899999999</v>
      </c>
      <c r="E117" s="160">
        <v>8026900.0899999999</v>
      </c>
      <c r="F117" s="160">
        <v>8026900.0899999999</v>
      </c>
      <c r="G117" s="156">
        <v>299172</v>
      </c>
      <c r="H117" s="154" t="s">
        <v>478</v>
      </c>
    </row>
    <row r="118" spans="1:8">
      <c r="A118" s="205" t="s">
        <v>375</v>
      </c>
      <c r="B118" s="156"/>
      <c r="C118" s="156"/>
      <c r="D118" s="156">
        <v>0</v>
      </c>
      <c r="E118" s="156"/>
      <c r="F118" s="156"/>
      <c r="G118" s="156">
        <v>0</v>
      </c>
      <c r="H118" s="154" t="s">
        <v>479</v>
      </c>
    </row>
    <row r="119" spans="1:8">
      <c r="A119" s="205" t="s">
        <v>377</v>
      </c>
      <c r="B119" s="156"/>
      <c r="C119" s="156"/>
      <c r="D119" s="156">
        <v>0</v>
      </c>
      <c r="E119" s="156"/>
      <c r="F119" s="156"/>
      <c r="G119" s="156">
        <v>0</v>
      </c>
      <c r="H119" s="154" t="s">
        <v>480</v>
      </c>
    </row>
    <row r="120" spans="1:8">
      <c r="A120" s="205" t="s">
        <v>379</v>
      </c>
      <c r="B120" s="156"/>
      <c r="C120" s="156"/>
      <c r="D120" s="156">
        <v>0</v>
      </c>
      <c r="E120" s="156"/>
      <c r="F120" s="156"/>
      <c r="G120" s="156">
        <v>0</v>
      </c>
      <c r="H120" s="159" t="s">
        <v>481</v>
      </c>
    </row>
    <row r="121" spans="1:8">
      <c r="A121" s="205" t="s">
        <v>381</v>
      </c>
      <c r="B121" s="156"/>
      <c r="C121" s="156"/>
      <c r="D121" s="156">
        <v>0</v>
      </c>
      <c r="E121" s="156"/>
      <c r="F121" s="156"/>
      <c r="G121" s="156">
        <v>0</v>
      </c>
      <c r="H121" s="159" t="s">
        <v>482</v>
      </c>
    </row>
    <row r="122" spans="1:8">
      <c r="A122" s="205" t="s">
        <v>383</v>
      </c>
      <c r="B122" s="156"/>
      <c r="C122" s="156"/>
      <c r="D122" s="156">
        <v>0</v>
      </c>
      <c r="E122" s="156"/>
      <c r="F122" s="156"/>
      <c r="G122" s="156">
        <v>0</v>
      </c>
      <c r="H122" s="154" t="s">
        <v>483</v>
      </c>
    </row>
    <row r="123" spans="1:8">
      <c r="A123" s="203" t="s">
        <v>385</v>
      </c>
      <c r="B123" s="156">
        <v>4070000</v>
      </c>
      <c r="C123" s="156">
        <v>-183647.65999999997</v>
      </c>
      <c r="D123" s="156">
        <v>3886352.34</v>
      </c>
      <c r="E123" s="156">
        <v>3886352.34</v>
      </c>
      <c r="F123" s="156">
        <v>3886352.34</v>
      </c>
      <c r="G123" s="156">
        <v>0</v>
      </c>
      <c r="H123" s="150"/>
    </row>
    <row r="124" spans="1:8">
      <c r="A124" s="205" t="s">
        <v>386</v>
      </c>
      <c r="B124" s="160">
        <v>310000</v>
      </c>
      <c r="C124" s="160">
        <v>148449.01999999999</v>
      </c>
      <c r="D124" s="156">
        <v>458449.02</v>
      </c>
      <c r="E124" s="160">
        <v>458449.02</v>
      </c>
      <c r="F124" s="160">
        <v>458449.02</v>
      </c>
      <c r="G124" s="156">
        <v>0</v>
      </c>
      <c r="H124" s="154" t="s">
        <v>484</v>
      </c>
    </row>
    <row r="125" spans="1:8">
      <c r="A125" s="205" t="s">
        <v>388</v>
      </c>
      <c r="B125" s="160">
        <v>10000</v>
      </c>
      <c r="C125" s="160">
        <v>26153</v>
      </c>
      <c r="D125" s="156">
        <v>36153</v>
      </c>
      <c r="E125" s="160">
        <v>36153</v>
      </c>
      <c r="F125" s="160">
        <v>36153</v>
      </c>
      <c r="G125" s="156">
        <v>0</v>
      </c>
      <c r="H125" s="154" t="s">
        <v>485</v>
      </c>
    </row>
    <row r="126" spans="1:8">
      <c r="A126" s="205" t="s">
        <v>390</v>
      </c>
      <c r="B126" s="156"/>
      <c r="C126" s="156"/>
      <c r="D126" s="156">
        <v>0</v>
      </c>
      <c r="E126" s="156"/>
      <c r="F126" s="156"/>
      <c r="G126" s="156">
        <v>0</v>
      </c>
      <c r="H126" s="154" t="s">
        <v>486</v>
      </c>
    </row>
    <row r="127" spans="1:8">
      <c r="A127" s="205" t="s">
        <v>392</v>
      </c>
      <c r="B127" s="160">
        <v>2630000</v>
      </c>
      <c r="C127" s="160">
        <v>295400</v>
      </c>
      <c r="D127" s="156">
        <v>2925400</v>
      </c>
      <c r="E127" s="160">
        <v>2925400</v>
      </c>
      <c r="F127" s="160">
        <v>2925400</v>
      </c>
      <c r="G127" s="156">
        <v>0</v>
      </c>
      <c r="H127" s="154" t="s">
        <v>487</v>
      </c>
    </row>
    <row r="128" spans="1:8">
      <c r="A128" s="205" t="s">
        <v>394</v>
      </c>
      <c r="B128" s="160">
        <v>20000</v>
      </c>
      <c r="C128" s="160">
        <v>-20000</v>
      </c>
      <c r="D128" s="156">
        <v>0</v>
      </c>
      <c r="E128" s="160">
        <v>0</v>
      </c>
      <c r="F128" s="160">
        <v>0</v>
      </c>
      <c r="G128" s="156">
        <v>0</v>
      </c>
      <c r="H128" s="154" t="s">
        <v>488</v>
      </c>
    </row>
    <row r="129" spans="1:8">
      <c r="A129" s="205" t="s">
        <v>396</v>
      </c>
      <c r="B129" s="160">
        <v>1045000</v>
      </c>
      <c r="C129" s="160">
        <v>-636455.48</v>
      </c>
      <c r="D129" s="156">
        <v>408544.52</v>
      </c>
      <c r="E129" s="160">
        <v>408544.52</v>
      </c>
      <c r="F129" s="160">
        <v>408544.52</v>
      </c>
      <c r="G129" s="156">
        <v>0</v>
      </c>
      <c r="H129" s="154" t="s">
        <v>489</v>
      </c>
    </row>
    <row r="130" spans="1:8">
      <c r="A130" s="205" t="s">
        <v>398</v>
      </c>
      <c r="B130" s="156"/>
      <c r="C130" s="156"/>
      <c r="D130" s="156">
        <v>0</v>
      </c>
      <c r="E130" s="156"/>
      <c r="F130" s="156"/>
      <c r="G130" s="156">
        <v>0</v>
      </c>
      <c r="H130" s="154" t="s">
        <v>490</v>
      </c>
    </row>
    <row r="131" spans="1:8">
      <c r="A131" s="205" t="s">
        <v>400</v>
      </c>
      <c r="B131" s="156"/>
      <c r="C131" s="156"/>
      <c r="D131" s="156">
        <v>0</v>
      </c>
      <c r="E131" s="156"/>
      <c r="F131" s="156"/>
      <c r="G131" s="156">
        <v>0</v>
      </c>
      <c r="H131" s="154" t="s">
        <v>491</v>
      </c>
    </row>
    <row r="132" spans="1:8">
      <c r="A132" s="205" t="s">
        <v>402</v>
      </c>
      <c r="B132" s="160">
        <v>55000</v>
      </c>
      <c r="C132" s="160">
        <v>2805.8</v>
      </c>
      <c r="D132" s="156">
        <v>57805.8</v>
      </c>
      <c r="E132" s="160">
        <v>57805.8</v>
      </c>
      <c r="F132" s="160">
        <v>57805.8</v>
      </c>
      <c r="G132" s="156">
        <v>0</v>
      </c>
      <c r="H132" s="154" t="s">
        <v>492</v>
      </c>
    </row>
    <row r="133" spans="1:8">
      <c r="A133" s="203" t="s">
        <v>404</v>
      </c>
      <c r="B133" s="156">
        <v>45272599</v>
      </c>
      <c r="C133" s="156">
        <v>65788722.520000003</v>
      </c>
      <c r="D133" s="156">
        <v>111061321.52000001</v>
      </c>
      <c r="E133" s="156">
        <v>80696202.599999994</v>
      </c>
      <c r="F133" s="156">
        <v>79084286.339999989</v>
      </c>
      <c r="G133" s="156">
        <v>30365118.920000006</v>
      </c>
      <c r="H133" s="150"/>
    </row>
    <row r="134" spans="1:8">
      <c r="A134" s="205" t="s">
        <v>405</v>
      </c>
      <c r="B134" s="160">
        <v>40271000</v>
      </c>
      <c r="C134" s="160">
        <v>49489932.210000001</v>
      </c>
      <c r="D134" s="156">
        <v>89760932.210000008</v>
      </c>
      <c r="E134" s="160">
        <v>68724769.219999999</v>
      </c>
      <c r="F134" s="160">
        <v>67112852.959999993</v>
      </c>
      <c r="G134" s="156">
        <v>21036162.99000001</v>
      </c>
      <c r="H134" s="154" t="s">
        <v>493</v>
      </c>
    </row>
    <row r="135" spans="1:8">
      <c r="A135" s="205" t="s">
        <v>407</v>
      </c>
      <c r="B135" s="160">
        <v>3110000</v>
      </c>
      <c r="C135" s="160">
        <v>15259314.720000001</v>
      </c>
      <c r="D135" s="156">
        <v>18369314.719999999</v>
      </c>
      <c r="E135" s="160">
        <v>9724213.2799999993</v>
      </c>
      <c r="F135" s="160">
        <v>9724213.2799999993</v>
      </c>
      <c r="G135" s="156">
        <v>8645101.4399999995</v>
      </c>
      <c r="H135" s="154" t="s">
        <v>494</v>
      </c>
    </row>
    <row r="136" spans="1:8">
      <c r="A136" s="205" t="s">
        <v>409</v>
      </c>
      <c r="B136" s="160">
        <v>1891599</v>
      </c>
      <c r="C136" s="160">
        <v>1039475.59</v>
      </c>
      <c r="D136" s="156">
        <v>2931074.59</v>
      </c>
      <c r="E136" s="160">
        <v>2247220.1</v>
      </c>
      <c r="F136" s="160">
        <v>2247220.1</v>
      </c>
      <c r="G136" s="156">
        <v>683854.48999999976</v>
      </c>
      <c r="H136" s="154" t="s">
        <v>495</v>
      </c>
    </row>
    <row r="137" spans="1:8">
      <c r="A137" s="203" t="s">
        <v>411</v>
      </c>
      <c r="B137" s="156">
        <v>1205544.33</v>
      </c>
      <c r="C137" s="156">
        <v>3858201.25</v>
      </c>
      <c r="D137" s="156">
        <v>5063745.58</v>
      </c>
      <c r="E137" s="156">
        <v>0</v>
      </c>
      <c r="F137" s="156">
        <v>0</v>
      </c>
      <c r="G137" s="156">
        <v>5063745.58</v>
      </c>
      <c r="H137" s="150"/>
    </row>
    <row r="138" spans="1:8">
      <c r="A138" s="205" t="s">
        <v>412</v>
      </c>
      <c r="B138" s="156"/>
      <c r="C138" s="156"/>
      <c r="D138" s="156">
        <v>0</v>
      </c>
      <c r="E138" s="156"/>
      <c r="F138" s="156"/>
      <c r="G138" s="156">
        <v>0</v>
      </c>
      <c r="H138" s="154" t="s">
        <v>496</v>
      </c>
    </row>
    <row r="139" spans="1:8">
      <c r="A139" s="205" t="s">
        <v>414</v>
      </c>
      <c r="B139" s="156"/>
      <c r="C139" s="156"/>
      <c r="D139" s="156">
        <v>0</v>
      </c>
      <c r="E139" s="156"/>
      <c r="F139" s="156"/>
      <c r="G139" s="156">
        <v>0</v>
      </c>
      <c r="H139" s="154" t="s">
        <v>497</v>
      </c>
    </row>
    <row r="140" spans="1:8">
      <c r="A140" s="205" t="s">
        <v>416</v>
      </c>
      <c r="B140" s="156"/>
      <c r="C140" s="156"/>
      <c r="D140" s="156">
        <v>0</v>
      </c>
      <c r="E140" s="156"/>
      <c r="F140" s="156"/>
      <c r="G140" s="156">
        <v>0</v>
      </c>
      <c r="H140" s="154" t="s">
        <v>498</v>
      </c>
    </row>
    <row r="141" spans="1:8">
      <c r="A141" s="205" t="s">
        <v>418</v>
      </c>
      <c r="B141" s="156"/>
      <c r="C141" s="156"/>
      <c r="D141" s="156">
        <v>0</v>
      </c>
      <c r="E141" s="156"/>
      <c r="F141" s="156"/>
      <c r="G141" s="156">
        <v>0</v>
      </c>
      <c r="H141" s="154" t="s">
        <v>499</v>
      </c>
    </row>
    <row r="142" spans="1:8">
      <c r="A142" s="205" t="s">
        <v>420</v>
      </c>
      <c r="B142" s="156"/>
      <c r="C142" s="156"/>
      <c r="D142" s="156">
        <v>0</v>
      </c>
      <c r="E142" s="156"/>
      <c r="F142" s="156"/>
      <c r="G142" s="156">
        <v>0</v>
      </c>
      <c r="H142" s="154" t="s">
        <v>500</v>
      </c>
    </row>
    <row r="143" spans="1:8">
      <c r="A143" s="205" t="s">
        <v>422</v>
      </c>
      <c r="B143" s="156"/>
      <c r="C143" s="156"/>
      <c r="D143" s="156">
        <v>0</v>
      </c>
      <c r="E143" s="156"/>
      <c r="F143" s="156"/>
      <c r="G143" s="156">
        <v>0</v>
      </c>
      <c r="H143" s="154"/>
    </row>
    <row r="144" spans="1:8">
      <c r="A144" s="205" t="s">
        <v>423</v>
      </c>
      <c r="B144" s="156"/>
      <c r="C144" s="156"/>
      <c r="D144" s="156">
        <v>0</v>
      </c>
      <c r="E144" s="156"/>
      <c r="F144" s="156"/>
      <c r="G144" s="156">
        <v>0</v>
      </c>
      <c r="H144" s="154" t="s">
        <v>501</v>
      </c>
    </row>
    <row r="145" spans="1:8">
      <c r="A145" s="205" t="s">
        <v>425</v>
      </c>
      <c r="B145" s="160">
        <v>1205544.33</v>
      </c>
      <c r="C145" s="160">
        <v>3858201.25</v>
      </c>
      <c r="D145" s="156">
        <v>5063745.58</v>
      </c>
      <c r="E145" s="160">
        <v>0</v>
      </c>
      <c r="F145" s="160">
        <v>0</v>
      </c>
      <c r="G145" s="156">
        <v>5063745.58</v>
      </c>
      <c r="H145" s="154" t="s">
        <v>502</v>
      </c>
    </row>
    <row r="146" spans="1:8">
      <c r="A146" s="203" t="s">
        <v>427</v>
      </c>
      <c r="B146" s="156">
        <v>3487996.07</v>
      </c>
      <c r="C146" s="156">
        <v>-1091996.07</v>
      </c>
      <c r="D146" s="156">
        <v>2396000</v>
      </c>
      <c r="E146" s="156">
        <v>2396000</v>
      </c>
      <c r="F146" s="156">
        <v>2396000</v>
      </c>
      <c r="G146" s="156">
        <v>0</v>
      </c>
      <c r="H146" s="150"/>
    </row>
    <row r="147" spans="1:8">
      <c r="A147" s="205" t="s">
        <v>428</v>
      </c>
      <c r="B147" s="156"/>
      <c r="C147" s="156"/>
      <c r="D147" s="156">
        <v>0</v>
      </c>
      <c r="E147" s="156"/>
      <c r="F147" s="156"/>
      <c r="G147" s="156">
        <v>0</v>
      </c>
      <c r="H147" s="154" t="s">
        <v>503</v>
      </c>
    </row>
    <row r="148" spans="1:8">
      <c r="A148" s="205" t="s">
        <v>430</v>
      </c>
      <c r="B148" s="156"/>
      <c r="C148" s="156"/>
      <c r="D148" s="156">
        <v>0</v>
      </c>
      <c r="E148" s="156"/>
      <c r="F148" s="156"/>
      <c r="G148" s="156">
        <v>0</v>
      </c>
      <c r="H148" s="154" t="s">
        <v>504</v>
      </c>
    </row>
    <row r="149" spans="1:8">
      <c r="A149" s="205" t="s">
        <v>432</v>
      </c>
      <c r="B149" s="160">
        <v>3487996.07</v>
      </c>
      <c r="C149" s="160">
        <v>-1091996.07</v>
      </c>
      <c r="D149" s="156">
        <v>2396000</v>
      </c>
      <c r="E149" s="160">
        <v>2396000</v>
      </c>
      <c r="F149" s="160">
        <v>2396000</v>
      </c>
      <c r="G149" s="156">
        <v>0</v>
      </c>
      <c r="H149" s="154" t="s">
        <v>505</v>
      </c>
    </row>
    <row r="150" spans="1:8">
      <c r="A150" s="203" t="s">
        <v>434</v>
      </c>
      <c r="B150" s="156">
        <v>6017068</v>
      </c>
      <c r="C150" s="156">
        <v>-981956.41</v>
      </c>
      <c r="D150" s="156">
        <v>5035111.59</v>
      </c>
      <c r="E150" s="156">
        <v>5035111.59</v>
      </c>
      <c r="F150" s="156">
        <v>5035111.59</v>
      </c>
      <c r="G150" s="156">
        <v>0</v>
      </c>
      <c r="H150" s="150"/>
    </row>
    <row r="151" spans="1:8">
      <c r="A151" s="205" t="s">
        <v>435</v>
      </c>
      <c r="B151" s="160">
        <v>3182268</v>
      </c>
      <c r="C151" s="160">
        <v>0</v>
      </c>
      <c r="D151" s="156">
        <v>3182268</v>
      </c>
      <c r="E151" s="160">
        <v>3182268</v>
      </c>
      <c r="F151" s="160">
        <v>3182268</v>
      </c>
      <c r="G151" s="156">
        <v>0</v>
      </c>
      <c r="H151" s="154" t="s">
        <v>506</v>
      </c>
    </row>
    <row r="152" spans="1:8">
      <c r="A152" s="205" t="s">
        <v>437</v>
      </c>
      <c r="B152" s="160">
        <v>2834800</v>
      </c>
      <c r="C152" s="160">
        <v>-981956.41</v>
      </c>
      <c r="D152" s="156">
        <v>1852843.5899999999</v>
      </c>
      <c r="E152" s="160">
        <v>1852843.59</v>
      </c>
      <c r="F152" s="160">
        <v>1852843.59</v>
      </c>
      <c r="G152" s="156">
        <v>0</v>
      </c>
      <c r="H152" s="154" t="s">
        <v>507</v>
      </c>
    </row>
    <row r="153" spans="1:8">
      <c r="A153" s="205" t="s">
        <v>439</v>
      </c>
      <c r="B153" s="156"/>
      <c r="C153" s="156"/>
      <c r="D153" s="156">
        <v>0</v>
      </c>
      <c r="E153" s="156"/>
      <c r="F153" s="156"/>
      <c r="G153" s="156">
        <v>0</v>
      </c>
      <c r="H153" s="154" t="s">
        <v>508</v>
      </c>
    </row>
    <row r="154" spans="1:8">
      <c r="A154" s="261" t="s">
        <v>441</v>
      </c>
      <c r="B154" s="156"/>
      <c r="C154" s="156"/>
      <c r="D154" s="156">
        <v>0</v>
      </c>
      <c r="E154" s="156"/>
      <c r="F154" s="156"/>
      <c r="G154" s="156">
        <v>0</v>
      </c>
      <c r="H154" s="154" t="s">
        <v>509</v>
      </c>
    </row>
    <row r="155" spans="1:8">
      <c r="A155" s="205" t="s">
        <v>443</v>
      </c>
      <c r="B155" s="156"/>
      <c r="C155" s="156"/>
      <c r="D155" s="156">
        <v>0</v>
      </c>
      <c r="E155" s="156"/>
      <c r="F155" s="156"/>
      <c r="G155" s="156">
        <v>0</v>
      </c>
      <c r="H155" s="154" t="s">
        <v>510</v>
      </c>
    </row>
    <row r="156" spans="1:8">
      <c r="A156" s="205" t="s">
        <v>445</v>
      </c>
      <c r="B156" s="156"/>
      <c r="C156" s="156"/>
      <c r="D156" s="156">
        <v>0</v>
      </c>
      <c r="E156" s="156"/>
      <c r="F156" s="156"/>
      <c r="G156" s="156">
        <v>0</v>
      </c>
      <c r="H156" s="154" t="s">
        <v>511</v>
      </c>
    </row>
    <row r="157" spans="1:8">
      <c r="A157" s="205" t="s">
        <v>447</v>
      </c>
      <c r="B157" s="156"/>
      <c r="C157" s="156"/>
      <c r="D157" s="156">
        <v>0</v>
      </c>
      <c r="E157" s="156"/>
      <c r="F157" s="156"/>
      <c r="G157" s="156">
        <v>0</v>
      </c>
      <c r="H157" s="154" t="s">
        <v>512</v>
      </c>
    </row>
    <row r="158" spans="1:8">
      <c r="A158" s="262"/>
      <c r="B158" s="157"/>
      <c r="C158" s="157"/>
      <c r="D158" s="157"/>
      <c r="E158" s="157"/>
      <c r="F158" s="157"/>
      <c r="G158" s="157"/>
      <c r="H158" s="150"/>
    </row>
    <row r="159" spans="1:8">
      <c r="A159" s="207" t="s">
        <v>513</v>
      </c>
      <c r="B159" s="155">
        <v>409599739.12999994</v>
      </c>
      <c r="C159" s="155">
        <v>138806873.41000003</v>
      </c>
      <c r="D159" s="155">
        <v>548406612.53999996</v>
      </c>
      <c r="E159" s="155">
        <v>464372506.17000008</v>
      </c>
      <c r="F159" s="155">
        <v>458605887.87</v>
      </c>
      <c r="G159" s="155">
        <v>84034106.37000002</v>
      </c>
      <c r="H159" s="150"/>
    </row>
    <row r="160" spans="1:8">
      <c r="A160" s="182"/>
      <c r="B160" s="158"/>
      <c r="C160" s="158"/>
      <c r="D160" s="158"/>
      <c r="E160" s="158"/>
      <c r="F160" s="158"/>
      <c r="G160" s="158"/>
      <c r="H160" s="150"/>
    </row>
    <row r="161" spans="1:1">
      <c r="A161" s="151"/>
    </row>
  </sheetData>
  <autoFilter ref="A84:H157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H8" sqref="H8"/>
    </sheetView>
  </sheetViews>
  <sheetFormatPr baseColWidth="10" defaultRowHeight="15"/>
  <cols>
    <col min="1" max="1" width="47.85546875" bestFit="1" customWidth="1"/>
    <col min="2" max="6" width="15.140625" bestFit="1" customWidth="1"/>
    <col min="7" max="7" width="14.85546875" bestFit="1" customWidth="1"/>
  </cols>
  <sheetData>
    <row r="1" spans="1:7" ht="21">
      <c r="A1" s="282" t="s">
        <v>514</v>
      </c>
      <c r="B1" s="282"/>
      <c r="C1" s="282"/>
      <c r="D1" s="282"/>
      <c r="E1" s="282"/>
      <c r="F1" s="282"/>
      <c r="G1" s="282"/>
    </row>
    <row r="2" spans="1:7">
      <c r="A2" s="264" t="s">
        <v>122</v>
      </c>
      <c r="B2" s="265"/>
      <c r="C2" s="265"/>
      <c r="D2" s="265"/>
      <c r="E2" s="265"/>
      <c r="F2" s="265"/>
      <c r="G2" s="266"/>
    </row>
    <row r="3" spans="1:7">
      <c r="A3" s="267" t="s">
        <v>304</v>
      </c>
      <c r="B3" s="268"/>
      <c r="C3" s="268"/>
      <c r="D3" s="268"/>
      <c r="E3" s="268"/>
      <c r="F3" s="268"/>
      <c r="G3" s="269"/>
    </row>
    <row r="4" spans="1:7">
      <c r="A4" s="267" t="s">
        <v>515</v>
      </c>
      <c r="B4" s="268"/>
      <c r="C4" s="268"/>
      <c r="D4" s="268"/>
      <c r="E4" s="268"/>
      <c r="F4" s="268"/>
      <c r="G4" s="269"/>
    </row>
    <row r="5" spans="1:7">
      <c r="A5" s="270" t="s">
        <v>168</v>
      </c>
      <c r="B5" s="271"/>
      <c r="C5" s="271"/>
      <c r="D5" s="271"/>
      <c r="E5" s="271"/>
      <c r="F5" s="271"/>
      <c r="G5" s="272"/>
    </row>
    <row r="6" spans="1:7">
      <c r="A6" s="273" t="s">
        <v>2</v>
      </c>
      <c r="B6" s="274"/>
      <c r="C6" s="274"/>
      <c r="D6" s="274"/>
      <c r="E6" s="274"/>
      <c r="F6" s="274"/>
      <c r="G6" s="275"/>
    </row>
    <row r="7" spans="1:7">
      <c r="A7" s="278" t="s">
        <v>4</v>
      </c>
      <c r="B7" s="288" t="s">
        <v>306</v>
      </c>
      <c r="C7" s="288"/>
      <c r="D7" s="288"/>
      <c r="E7" s="288"/>
      <c r="F7" s="288"/>
      <c r="G7" s="289" t="s">
        <v>307</v>
      </c>
    </row>
    <row r="8" spans="1:7" ht="30">
      <c r="A8" s="279"/>
      <c r="B8" s="168" t="s">
        <v>308</v>
      </c>
      <c r="C8" s="169" t="s">
        <v>238</v>
      </c>
      <c r="D8" s="168" t="s">
        <v>239</v>
      </c>
      <c r="E8" s="168" t="s">
        <v>194</v>
      </c>
      <c r="F8" s="168" t="s">
        <v>211</v>
      </c>
      <c r="G8" s="290"/>
    </row>
    <row r="9" spans="1:7">
      <c r="A9" s="163" t="s">
        <v>516</v>
      </c>
      <c r="B9" s="170">
        <v>293658079.52999997</v>
      </c>
      <c r="C9" s="170">
        <v>75534101.439999998</v>
      </c>
      <c r="D9" s="170">
        <v>369192180.96999997</v>
      </c>
      <c r="E9" s="170">
        <v>321321607.97000003</v>
      </c>
      <c r="F9" s="170">
        <v>317213572.54000002</v>
      </c>
      <c r="G9" s="170">
        <v>47870572.99999994</v>
      </c>
    </row>
    <row r="10" spans="1:7">
      <c r="A10" s="175">
        <v>3111</v>
      </c>
      <c r="B10" s="176">
        <v>293658079.52999997</v>
      </c>
      <c r="C10" s="176">
        <v>0</v>
      </c>
      <c r="D10" s="171">
        <v>293658079.52999997</v>
      </c>
      <c r="E10" s="176">
        <v>321321607.97000003</v>
      </c>
      <c r="F10" s="176">
        <v>317213572.54000002</v>
      </c>
      <c r="G10" s="171">
        <v>-27663528.440000057</v>
      </c>
    </row>
    <row r="11" spans="1:7">
      <c r="A11" s="175">
        <v>3111</v>
      </c>
      <c r="B11" s="176">
        <v>0</v>
      </c>
      <c r="C11" s="176">
        <v>75534101.439999998</v>
      </c>
      <c r="D11" s="171">
        <v>75534101.439999998</v>
      </c>
      <c r="E11" s="176">
        <v>0</v>
      </c>
      <c r="F11" s="176">
        <v>0</v>
      </c>
      <c r="G11" s="171">
        <v>75534101.439999998</v>
      </c>
    </row>
    <row r="12" spans="1:7">
      <c r="A12" s="167" t="s">
        <v>517</v>
      </c>
      <c r="B12" s="171"/>
      <c r="C12" s="171"/>
      <c r="D12" s="171">
        <v>0</v>
      </c>
      <c r="E12" s="171"/>
      <c r="F12" s="171"/>
      <c r="G12" s="171">
        <v>0</v>
      </c>
    </row>
    <row r="13" spans="1:7">
      <c r="A13" s="167" t="s">
        <v>518</v>
      </c>
      <c r="B13" s="171"/>
      <c r="C13" s="171"/>
      <c r="D13" s="171">
        <v>0</v>
      </c>
      <c r="E13" s="171"/>
      <c r="F13" s="171"/>
      <c r="G13" s="171">
        <v>0</v>
      </c>
    </row>
    <row r="14" spans="1:7">
      <c r="A14" s="167" t="s">
        <v>519</v>
      </c>
      <c r="B14" s="171"/>
      <c r="C14" s="171"/>
      <c r="D14" s="171">
        <v>0</v>
      </c>
      <c r="E14" s="171"/>
      <c r="F14" s="171"/>
      <c r="G14" s="171">
        <v>0</v>
      </c>
    </row>
    <row r="15" spans="1:7">
      <c r="A15" s="167" t="s">
        <v>520</v>
      </c>
      <c r="B15" s="171"/>
      <c r="C15" s="171"/>
      <c r="D15" s="171">
        <v>0</v>
      </c>
      <c r="E15" s="171"/>
      <c r="F15" s="171"/>
      <c r="G15" s="171">
        <v>0</v>
      </c>
    </row>
    <row r="16" spans="1:7">
      <c r="A16" s="167" t="s">
        <v>521</v>
      </c>
      <c r="B16" s="171"/>
      <c r="C16" s="171"/>
      <c r="D16" s="171">
        <v>0</v>
      </c>
      <c r="E16" s="171"/>
      <c r="F16" s="171"/>
      <c r="G16" s="171">
        <v>0</v>
      </c>
    </row>
    <row r="17" spans="1:7">
      <c r="A17" s="167" t="s">
        <v>522</v>
      </c>
      <c r="B17" s="171"/>
      <c r="C17" s="171"/>
      <c r="D17" s="171">
        <v>0</v>
      </c>
      <c r="E17" s="171"/>
      <c r="F17" s="171"/>
      <c r="G17" s="171">
        <v>0</v>
      </c>
    </row>
    <row r="18" spans="1:7">
      <c r="A18" s="166" t="s">
        <v>150</v>
      </c>
      <c r="B18" s="172"/>
      <c r="C18" s="172"/>
      <c r="D18" s="172"/>
      <c r="E18" s="172"/>
      <c r="F18" s="172"/>
      <c r="G18" s="172"/>
    </row>
    <row r="19" spans="1:7">
      <c r="A19" s="164" t="s">
        <v>523</v>
      </c>
      <c r="B19" s="173">
        <v>115941659.59999999</v>
      </c>
      <c r="C19" s="173">
        <v>63272771.969999999</v>
      </c>
      <c r="D19" s="173">
        <v>179214431.56999999</v>
      </c>
      <c r="E19" s="173">
        <v>143050898.19999999</v>
      </c>
      <c r="F19" s="173">
        <v>649696</v>
      </c>
      <c r="G19" s="173">
        <v>36163533.370000005</v>
      </c>
    </row>
    <row r="20" spans="1:7">
      <c r="A20" s="175">
        <v>3111</v>
      </c>
      <c r="B20" s="176">
        <v>115941659.59999999</v>
      </c>
      <c r="C20" s="176">
        <v>63272771.969999999</v>
      </c>
      <c r="D20" s="171">
        <v>179214431.56999999</v>
      </c>
      <c r="E20" s="176">
        <v>143050898.19999999</v>
      </c>
      <c r="F20" s="176">
        <v>649696</v>
      </c>
      <c r="G20" s="171">
        <v>36163533.370000005</v>
      </c>
    </row>
    <row r="21" spans="1:7">
      <c r="A21" s="167" t="s">
        <v>524</v>
      </c>
      <c r="B21" s="171"/>
      <c r="C21" s="171"/>
      <c r="D21" s="171">
        <v>0</v>
      </c>
      <c r="E21" s="171"/>
      <c r="F21" s="171"/>
      <c r="G21" s="171">
        <v>0</v>
      </c>
    </row>
    <row r="22" spans="1:7">
      <c r="A22" s="167" t="s">
        <v>517</v>
      </c>
      <c r="B22" s="171"/>
      <c r="C22" s="171"/>
      <c r="D22" s="171">
        <v>0</v>
      </c>
      <c r="E22" s="171"/>
      <c r="F22" s="171"/>
      <c r="G22" s="171">
        <v>0</v>
      </c>
    </row>
    <row r="23" spans="1:7">
      <c r="A23" s="167" t="s">
        <v>518</v>
      </c>
      <c r="B23" s="171"/>
      <c r="C23" s="171"/>
      <c r="D23" s="171">
        <v>0</v>
      </c>
      <c r="E23" s="171"/>
      <c r="F23" s="171"/>
      <c r="G23" s="171">
        <v>0</v>
      </c>
    </row>
    <row r="24" spans="1:7">
      <c r="A24" s="167" t="s">
        <v>519</v>
      </c>
      <c r="B24" s="171"/>
      <c r="C24" s="171"/>
      <c r="D24" s="171">
        <v>0</v>
      </c>
      <c r="E24" s="171"/>
      <c r="F24" s="171"/>
      <c r="G24" s="171">
        <v>0</v>
      </c>
    </row>
    <row r="25" spans="1:7">
      <c r="A25" s="167" t="s">
        <v>520</v>
      </c>
      <c r="B25" s="171"/>
      <c r="C25" s="171"/>
      <c r="D25" s="171">
        <v>0</v>
      </c>
      <c r="E25" s="171"/>
      <c r="F25" s="171"/>
      <c r="G25" s="171">
        <v>0</v>
      </c>
    </row>
    <row r="26" spans="1:7">
      <c r="A26" s="167" t="s">
        <v>521</v>
      </c>
      <c r="B26" s="171"/>
      <c r="C26" s="171"/>
      <c r="D26" s="171">
        <v>0</v>
      </c>
      <c r="E26" s="171"/>
      <c r="F26" s="171"/>
      <c r="G26" s="171">
        <v>0</v>
      </c>
    </row>
    <row r="27" spans="1:7">
      <c r="A27" s="167" t="s">
        <v>522</v>
      </c>
      <c r="B27" s="171"/>
      <c r="C27" s="171"/>
      <c r="D27" s="171">
        <v>0</v>
      </c>
      <c r="E27" s="171"/>
      <c r="F27" s="171"/>
      <c r="G27" s="171">
        <v>0</v>
      </c>
    </row>
    <row r="28" spans="1:7">
      <c r="A28" s="166" t="s">
        <v>150</v>
      </c>
      <c r="B28" s="172"/>
      <c r="C28" s="172"/>
      <c r="D28" s="171">
        <v>0</v>
      </c>
      <c r="E28" s="171"/>
      <c r="F28" s="171"/>
      <c r="G28" s="171">
        <v>0</v>
      </c>
    </row>
    <row r="29" spans="1:7">
      <c r="A29" s="164" t="s">
        <v>513</v>
      </c>
      <c r="B29" s="173">
        <v>409599739.13</v>
      </c>
      <c r="C29" s="173">
        <v>138806873.41</v>
      </c>
      <c r="D29" s="173">
        <v>548406612.53999996</v>
      </c>
      <c r="E29" s="173">
        <v>464372506.17000002</v>
      </c>
      <c r="F29" s="173">
        <v>317863268.54000002</v>
      </c>
      <c r="G29" s="173">
        <v>84034106.369999945</v>
      </c>
    </row>
    <row r="30" spans="1:7">
      <c r="A30" s="165"/>
      <c r="B30" s="174"/>
      <c r="C30" s="174"/>
      <c r="D30" s="174"/>
      <c r="E30" s="174"/>
      <c r="F30" s="174"/>
      <c r="G30" s="174"/>
    </row>
    <row r="31" spans="1:7">
      <c r="A31" s="162"/>
      <c r="B31" s="161"/>
      <c r="C31" s="161"/>
      <c r="D31" s="161"/>
      <c r="E31" s="161"/>
      <c r="F31" s="161"/>
      <c r="G31" s="161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activeCell="N17" sqref="N17"/>
    </sheetView>
  </sheetViews>
  <sheetFormatPr baseColWidth="10" defaultRowHeight="15"/>
  <cols>
    <col min="1" max="1" width="63.5703125" bestFit="1" customWidth="1"/>
    <col min="2" max="6" width="15.140625" bestFit="1" customWidth="1"/>
    <col min="7" max="7" width="15.28515625" bestFit="1" customWidth="1"/>
  </cols>
  <sheetData>
    <row r="1" spans="1:8" ht="21">
      <c r="A1" s="291" t="s">
        <v>525</v>
      </c>
      <c r="B1" s="292"/>
      <c r="C1" s="292"/>
      <c r="D1" s="292"/>
      <c r="E1" s="292"/>
      <c r="F1" s="292"/>
      <c r="G1" s="292"/>
      <c r="H1" s="177"/>
    </row>
    <row r="2" spans="1:8">
      <c r="A2" s="264" t="s">
        <v>122</v>
      </c>
      <c r="B2" s="265"/>
      <c r="C2" s="265"/>
      <c r="D2" s="265"/>
      <c r="E2" s="265"/>
      <c r="F2" s="265"/>
      <c r="G2" s="266"/>
      <c r="H2" s="177"/>
    </row>
    <row r="3" spans="1:8">
      <c r="A3" s="267" t="s">
        <v>526</v>
      </c>
      <c r="B3" s="268"/>
      <c r="C3" s="268"/>
      <c r="D3" s="268"/>
      <c r="E3" s="268"/>
      <c r="F3" s="268"/>
      <c r="G3" s="269"/>
      <c r="H3" s="177"/>
    </row>
    <row r="4" spans="1:8">
      <c r="A4" s="267" t="s">
        <v>527</v>
      </c>
      <c r="B4" s="268"/>
      <c r="C4" s="268"/>
      <c r="D4" s="268"/>
      <c r="E4" s="268"/>
      <c r="F4" s="268"/>
      <c r="G4" s="269"/>
      <c r="H4" s="177"/>
    </row>
    <row r="5" spans="1:8">
      <c r="A5" s="270" t="s">
        <v>168</v>
      </c>
      <c r="B5" s="271"/>
      <c r="C5" s="271"/>
      <c r="D5" s="271"/>
      <c r="E5" s="271"/>
      <c r="F5" s="271"/>
      <c r="G5" s="272"/>
      <c r="H5" s="177"/>
    </row>
    <row r="6" spans="1:8">
      <c r="A6" s="273" t="s">
        <v>2</v>
      </c>
      <c r="B6" s="274"/>
      <c r="C6" s="274"/>
      <c r="D6" s="274"/>
      <c r="E6" s="274"/>
      <c r="F6" s="274"/>
      <c r="G6" s="275"/>
      <c r="H6" s="177"/>
    </row>
    <row r="7" spans="1:8">
      <c r="A7" s="268" t="s">
        <v>4</v>
      </c>
      <c r="B7" s="273" t="s">
        <v>306</v>
      </c>
      <c r="C7" s="274"/>
      <c r="D7" s="274"/>
      <c r="E7" s="274"/>
      <c r="F7" s="275"/>
      <c r="G7" s="284" t="s">
        <v>528</v>
      </c>
      <c r="H7" s="177"/>
    </row>
    <row r="8" spans="1:8" ht="30">
      <c r="A8" s="268"/>
      <c r="B8" s="183" t="s">
        <v>308</v>
      </c>
      <c r="C8" s="179" t="s">
        <v>529</v>
      </c>
      <c r="D8" s="183" t="s">
        <v>310</v>
      </c>
      <c r="E8" s="183" t="s">
        <v>194</v>
      </c>
      <c r="F8" s="184" t="s">
        <v>211</v>
      </c>
      <c r="G8" s="283"/>
      <c r="H8" s="177"/>
    </row>
    <row r="9" spans="1:8">
      <c r="A9" s="180" t="s">
        <v>530</v>
      </c>
      <c r="B9" s="192">
        <v>293658079.52999997</v>
      </c>
      <c r="C9" s="192">
        <v>75534101.439999998</v>
      </c>
      <c r="D9" s="192">
        <v>369192180.96999997</v>
      </c>
      <c r="E9" s="192">
        <v>321321607.97000003</v>
      </c>
      <c r="F9" s="192">
        <v>317213572.54000002</v>
      </c>
      <c r="G9" s="192">
        <v>47870573</v>
      </c>
      <c r="H9" s="177"/>
    </row>
    <row r="10" spans="1:8">
      <c r="A10" s="186" t="s">
        <v>531</v>
      </c>
      <c r="B10" s="193">
        <v>194926594.73999998</v>
      </c>
      <c r="C10" s="193">
        <v>19083679.52</v>
      </c>
      <c r="D10" s="193">
        <v>214010274.25999999</v>
      </c>
      <c r="E10" s="193">
        <v>190005153.11000001</v>
      </c>
      <c r="F10" s="193">
        <v>186302501.86000001</v>
      </c>
      <c r="G10" s="193">
        <v>24005121.15000001</v>
      </c>
      <c r="H10" s="177"/>
    </row>
    <row r="11" spans="1:8">
      <c r="A11" s="188" t="s">
        <v>532</v>
      </c>
      <c r="B11" s="193"/>
      <c r="C11" s="193"/>
      <c r="D11" s="193">
        <v>0</v>
      </c>
      <c r="E11" s="193"/>
      <c r="F11" s="193"/>
      <c r="G11" s="193">
        <v>0</v>
      </c>
      <c r="H11" s="191" t="s">
        <v>533</v>
      </c>
    </row>
    <row r="12" spans="1:8">
      <c r="A12" s="188" t="s">
        <v>534</v>
      </c>
      <c r="B12" s="198">
        <v>746438.07</v>
      </c>
      <c r="C12" s="198">
        <v>-8986.35</v>
      </c>
      <c r="D12" s="193">
        <v>737451.72</v>
      </c>
      <c r="E12" s="198">
        <v>636925.01</v>
      </c>
      <c r="F12" s="198">
        <v>634707.11</v>
      </c>
      <c r="G12" s="193">
        <v>100526.70999999996</v>
      </c>
      <c r="H12" s="191" t="s">
        <v>535</v>
      </c>
    </row>
    <row r="13" spans="1:8">
      <c r="A13" s="188" t="s">
        <v>536</v>
      </c>
      <c r="B13" s="198">
        <v>59836984.950000003</v>
      </c>
      <c r="C13" s="198">
        <v>5816231.2199999997</v>
      </c>
      <c r="D13" s="193">
        <v>65653216.170000002</v>
      </c>
      <c r="E13" s="198">
        <v>59987413.539999999</v>
      </c>
      <c r="F13" s="198">
        <v>59952379.960000001</v>
      </c>
      <c r="G13" s="193">
        <v>5665802.6300000027</v>
      </c>
      <c r="H13" s="191" t="s">
        <v>537</v>
      </c>
    </row>
    <row r="14" spans="1:8">
      <c r="A14" s="188" t="s">
        <v>538</v>
      </c>
      <c r="B14" s="193"/>
      <c r="C14" s="193"/>
      <c r="D14" s="193">
        <v>0</v>
      </c>
      <c r="E14" s="193"/>
      <c r="F14" s="193"/>
      <c r="G14" s="193">
        <v>0</v>
      </c>
      <c r="H14" s="191" t="s">
        <v>539</v>
      </c>
    </row>
    <row r="15" spans="1:8">
      <c r="A15" s="188" t="s">
        <v>540</v>
      </c>
      <c r="B15" s="198">
        <v>33188418.890000001</v>
      </c>
      <c r="C15" s="198">
        <v>7639693.3099999996</v>
      </c>
      <c r="D15" s="193">
        <v>40828112.200000003</v>
      </c>
      <c r="E15" s="198">
        <v>31616214.27</v>
      </c>
      <c r="F15" s="198">
        <v>31592556.670000002</v>
      </c>
      <c r="G15" s="193">
        <v>9211897.9300000034</v>
      </c>
      <c r="H15" s="191" t="s">
        <v>541</v>
      </c>
    </row>
    <row r="16" spans="1:8">
      <c r="A16" s="188" t="s">
        <v>542</v>
      </c>
      <c r="B16" s="193"/>
      <c r="C16" s="193"/>
      <c r="D16" s="193">
        <v>0</v>
      </c>
      <c r="E16" s="193"/>
      <c r="F16" s="193"/>
      <c r="G16" s="193">
        <v>0</v>
      </c>
      <c r="H16" s="191" t="s">
        <v>543</v>
      </c>
    </row>
    <row r="17" spans="1:8">
      <c r="A17" s="188" t="s">
        <v>544</v>
      </c>
      <c r="B17" s="198">
        <v>59471193.350000001</v>
      </c>
      <c r="C17" s="198">
        <v>2022310.03</v>
      </c>
      <c r="D17" s="193">
        <v>61493503.380000003</v>
      </c>
      <c r="E17" s="198">
        <v>55731027.619999997</v>
      </c>
      <c r="F17" s="198">
        <v>55221151.82</v>
      </c>
      <c r="G17" s="193">
        <v>5762475.7600000054</v>
      </c>
      <c r="H17" s="191" t="s">
        <v>545</v>
      </c>
    </row>
    <row r="18" spans="1:8">
      <c r="A18" s="188" t="s">
        <v>546</v>
      </c>
      <c r="B18" s="198">
        <v>41683559.479999997</v>
      </c>
      <c r="C18" s="198">
        <v>3614431.31</v>
      </c>
      <c r="D18" s="193">
        <v>45297990.789999999</v>
      </c>
      <c r="E18" s="198">
        <v>42033572.670000002</v>
      </c>
      <c r="F18" s="198">
        <v>38901706.299999997</v>
      </c>
      <c r="G18" s="193">
        <v>3264418.1199999973</v>
      </c>
      <c r="H18" s="191" t="s">
        <v>547</v>
      </c>
    </row>
    <row r="19" spans="1:8">
      <c r="A19" s="186" t="s">
        <v>548</v>
      </c>
      <c r="B19" s="193">
        <v>89203898.230000004</v>
      </c>
      <c r="C19" s="193">
        <v>36338171.780000001</v>
      </c>
      <c r="D19" s="193">
        <v>125542070.00999999</v>
      </c>
      <c r="E19" s="193">
        <v>108979643.87</v>
      </c>
      <c r="F19" s="193">
        <v>108604644.32000001</v>
      </c>
      <c r="G19" s="193">
        <v>16562426.139999991</v>
      </c>
      <c r="H19" s="177"/>
    </row>
    <row r="20" spans="1:8">
      <c r="A20" s="188" t="s">
        <v>549</v>
      </c>
      <c r="B20" s="198">
        <v>12658437.220000001</v>
      </c>
      <c r="C20" s="198">
        <v>1214988.94</v>
      </c>
      <c r="D20" s="193">
        <v>13873426.16</v>
      </c>
      <c r="E20" s="198">
        <v>13073921.609999999</v>
      </c>
      <c r="F20" s="198">
        <v>13023115.630000001</v>
      </c>
      <c r="G20" s="193">
        <v>799504.55000000075</v>
      </c>
      <c r="H20" s="191" t="s">
        <v>550</v>
      </c>
    </row>
    <row r="21" spans="1:8">
      <c r="A21" s="188" t="s">
        <v>551</v>
      </c>
      <c r="B21" s="198">
        <v>50054288.689999998</v>
      </c>
      <c r="C21" s="198">
        <v>25710867.57</v>
      </c>
      <c r="D21" s="193">
        <v>75765156.25999999</v>
      </c>
      <c r="E21" s="198">
        <v>66963513.32</v>
      </c>
      <c r="F21" s="198">
        <v>66741327.079999998</v>
      </c>
      <c r="G21" s="193">
        <v>8801642.9399999902</v>
      </c>
      <c r="H21" s="191" t="s">
        <v>552</v>
      </c>
    </row>
    <row r="22" spans="1:8">
      <c r="A22" s="188" t="s">
        <v>553</v>
      </c>
      <c r="B22" s="198">
        <v>5507714.7199999997</v>
      </c>
      <c r="C22" s="198">
        <v>792241</v>
      </c>
      <c r="D22" s="193">
        <v>6299955.7199999997</v>
      </c>
      <c r="E22" s="198">
        <v>5547098.96</v>
      </c>
      <c r="F22" s="198">
        <v>5529647.6500000004</v>
      </c>
      <c r="G22" s="193">
        <v>752856.75999999978</v>
      </c>
      <c r="H22" s="191" t="s">
        <v>554</v>
      </c>
    </row>
    <row r="23" spans="1:8">
      <c r="A23" s="188" t="s">
        <v>555</v>
      </c>
      <c r="B23" s="198">
        <v>12154155.18</v>
      </c>
      <c r="C23" s="198">
        <v>1956985.15</v>
      </c>
      <c r="D23" s="193">
        <v>14111140.33</v>
      </c>
      <c r="E23" s="198">
        <v>11730232.859999999</v>
      </c>
      <c r="F23" s="198">
        <v>11660503.9</v>
      </c>
      <c r="G23" s="193">
        <v>2380907.4700000007</v>
      </c>
      <c r="H23" s="191" t="s">
        <v>556</v>
      </c>
    </row>
    <row r="24" spans="1:8">
      <c r="A24" s="188" t="s">
        <v>557</v>
      </c>
      <c r="B24" s="198">
        <v>4696942.55</v>
      </c>
      <c r="C24" s="198">
        <v>-376260.51</v>
      </c>
      <c r="D24" s="193">
        <v>4320682.04</v>
      </c>
      <c r="E24" s="198">
        <v>2750502.61</v>
      </c>
      <c r="F24" s="198">
        <v>2745163.23</v>
      </c>
      <c r="G24" s="193">
        <v>1570179.4300000002</v>
      </c>
      <c r="H24" s="191" t="s">
        <v>558</v>
      </c>
    </row>
    <row r="25" spans="1:8">
      <c r="A25" s="188" t="s">
        <v>559</v>
      </c>
      <c r="B25" s="198">
        <v>0</v>
      </c>
      <c r="C25" s="198">
        <v>6524750</v>
      </c>
      <c r="D25" s="193">
        <v>6524750</v>
      </c>
      <c r="E25" s="198">
        <v>5410026</v>
      </c>
      <c r="F25" s="198">
        <v>5410026</v>
      </c>
      <c r="G25" s="193">
        <v>1114724</v>
      </c>
      <c r="H25" s="191" t="s">
        <v>560</v>
      </c>
    </row>
    <row r="26" spans="1:8">
      <c r="A26" s="188" t="s">
        <v>561</v>
      </c>
      <c r="B26" s="198">
        <v>4132359.87</v>
      </c>
      <c r="C26" s="198">
        <v>514599.63</v>
      </c>
      <c r="D26" s="193">
        <v>4646959.5</v>
      </c>
      <c r="E26" s="198">
        <v>3504348.51</v>
      </c>
      <c r="F26" s="198">
        <v>3494860.83</v>
      </c>
      <c r="G26" s="193">
        <v>1142610.9900000002</v>
      </c>
      <c r="H26" s="191" t="s">
        <v>562</v>
      </c>
    </row>
    <row r="27" spans="1:8">
      <c r="A27" s="186" t="s">
        <v>563</v>
      </c>
      <c r="B27" s="193">
        <v>9527586.5600000005</v>
      </c>
      <c r="C27" s="193">
        <v>20112250.140000001</v>
      </c>
      <c r="D27" s="193">
        <v>29639836.699999999</v>
      </c>
      <c r="E27" s="193">
        <v>22336810.989999998</v>
      </c>
      <c r="F27" s="193">
        <v>22306426.359999999</v>
      </c>
      <c r="G27" s="193">
        <v>7303025.71</v>
      </c>
      <c r="H27" s="177"/>
    </row>
    <row r="28" spans="1:8" ht="30">
      <c r="A28" s="190" t="s">
        <v>564</v>
      </c>
      <c r="B28" s="198">
        <v>2996392.6</v>
      </c>
      <c r="C28" s="198">
        <v>10458554.66</v>
      </c>
      <c r="D28" s="193">
        <v>13454947.26</v>
      </c>
      <c r="E28" s="198">
        <v>9116925.4299999997</v>
      </c>
      <c r="F28" s="198">
        <v>9097507.0700000003</v>
      </c>
      <c r="G28" s="193">
        <v>4338021.83</v>
      </c>
      <c r="H28" s="191" t="s">
        <v>565</v>
      </c>
    </row>
    <row r="29" spans="1:8">
      <c r="A29" s="188" t="s">
        <v>566</v>
      </c>
      <c r="B29" s="198">
        <v>0</v>
      </c>
      <c r="C29" s="198">
        <v>6555720</v>
      </c>
      <c r="D29" s="193">
        <v>6555720</v>
      </c>
      <c r="E29" s="198">
        <v>6550670</v>
      </c>
      <c r="F29" s="198">
        <v>6550670</v>
      </c>
      <c r="G29" s="193">
        <v>5050</v>
      </c>
      <c r="H29" s="191" t="s">
        <v>567</v>
      </c>
    </row>
    <row r="30" spans="1:8">
      <c r="A30" s="188" t="s">
        <v>568</v>
      </c>
      <c r="B30" s="198">
        <v>0</v>
      </c>
      <c r="C30" s="198">
        <v>907438.94</v>
      </c>
      <c r="D30" s="193">
        <v>907438.94</v>
      </c>
      <c r="E30" s="198">
        <v>0</v>
      </c>
      <c r="F30" s="198">
        <v>0</v>
      </c>
      <c r="G30" s="193">
        <v>907438.94</v>
      </c>
      <c r="H30" s="191" t="s">
        <v>569</v>
      </c>
    </row>
    <row r="31" spans="1:8">
      <c r="A31" s="188" t="s">
        <v>570</v>
      </c>
      <c r="B31" s="193"/>
      <c r="C31" s="193"/>
      <c r="D31" s="193">
        <v>0</v>
      </c>
      <c r="E31" s="193"/>
      <c r="F31" s="193"/>
      <c r="G31" s="193">
        <v>0</v>
      </c>
      <c r="H31" s="191" t="s">
        <v>571</v>
      </c>
    </row>
    <row r="32" spans="1:8">
      <c r="A32" s="188" t="s">
        <v>572</v>
      </c>
      <c r="B32" s="198">
        <v>5309193.96</v>
      </c>
      <c r="C32" s="198">
        <v>509536.54</v>
      </c>
      <c r="D32" s="193">
        <v>5818730.5</v>
      </c>
      <c r="E32" s="198">
        <v>5055692.0599999996</v>
      </c>
      <c r="F32" s="198">
        <v>5044725.79</v>
      </c>
      <c r="G32" s="193">
        <v>763038.44000000041</v>
      </c>
      <c r="H32" s="191" t="s">
        <v>573</v>
      </c>
    </row>
    <row r="33" spans="1:8">
      <c r="A33" s="188" t="s">
        <v>574</v>
      </c>
      <c r="B33" s="193"/>
      <c r="C33" s="193"/>
      <c r="D33" s="193">
        <v>0</v>
      </c>
      <c r="E33" s="193"/>
      <c r="F33" s="193"/>
      <c r="G33" s="193">
        <v>0</v>
      </c>
      <c r="H33" s="191" t="s">
        <v>575</v>
      </c>
    </row>
    <row r="34" spans="1:8">
      <c r="A34" s="188" t="s">
        <v>576</v>
      </c>
      <c r="B34" s="198">
        <v>1222000</v>
      </c>
      <c r="C34" s="198">
        <v>-19000</v>
      </c>
      <c r="D34" s="193">
        <v>1203000</v>
      </c>
      <c r="E34" s="198">
        <v>222374.57</v>
      </c>
      <c r="F34" s="198">
        <v>222374.57</v>
      </c>
      <c r="G34" s="193">
        <v>980625.42999999993</v>
      </c>
      <c r="H34" s="191" t="s">
        <v>577</v>
      </c>
    </row>
    <row r="35" spans="1:8">
      <c r="A35" s="188" t="s">
        <v>578</v>
      </c>
      <c r="B35" s="193"/>
      <c r="C35" s="193"/>
      <c r="D35" s="193">
        <v>0</v>
      </c>
      <c r="E35" s="193"/>
      <c r="F35" s="193"/>
      <c r="G35" s="193">
        <v>0</v>
      </c>
      <c r="H35" s="191" t="s">
        <v>579</v>
      </c>
    </row>
    <row r="36" spans="1:8">
      <c r="A36" s="188" t="s">
        <v>580</v>
      </c>
      <c r="B36" s="198">
        <v>0</v>
      </c>
      <c r="C36" s="198">
        <v>1700000</v>
      </c>
      <c r="D36" s="193">
        <v>1700000</v>
      </c>
      <c r="E36" s="198">
        <v>1391148.93</v>
      </c>
      <c r="F36" s="198">
        <v>1391148.93</v>
      </c>
      <c r="G36" s="193">
        <v>308851.07000000007</v>
      </c>
      <c r="H36" s="191" t="s">
        <v>581</v>
      </c>
    </row>
    <row r="37" spans="1:8" ht="30">
      <c r="A37" s="189" t="s">
        <v>582</v>
      </c>
      <c r="B37" s="193">
        <v>0</v>
      </c>
      <c r="C37" s="193">
        <v>0</v>
      </c>
      <c r="D37" s="193">
        <v>0</v>
      </c>
      <c r="E37" s="193">
        <v>0</v>
      </c>
      <c r="F37" s="193">
        <v>0</v>
      </c>
      <c r="G37" s="193">
        <v>0</v>
      </c>
      <c r="H37" s="177"/>
    </row>
    <row r="38" spans="1:8" ht="30">
      <c r="A38" s="190" t="s">
        <v>583</v>
      </c>
      <c r="B38" s="193"/>
      <c r="C38" s="193"/>
      <c r="D38" s="193">
        <v>0</v>
      </c>
      <c r="E38" s="193"/>
      <c r="F38" s="193"/>
      <c r="G38" s="193">
        <v>0</v>
      </c>
      <c r="H38" s="191" t="s">
        <v>584</v>
      </c>
    </row>
    <row r="39" spans="1:8" ht="30">
      <c r="A39" s="190" t="s">
        <v>585</v>
      </c>
      <c r="B39" s="193"/>
      <c r="C39" s="193"/>
      <c r="D39" s="193">
        <v>0</v>
      </c>
      <c r="E39" s="193"/>
      <c r="F39" s="193"/>
      <c r="G39" s="193">
        <v>0</v>
      </c>
      <c r="H39" s="191" t="s">
        <v>586</v>
      </c>
    </row>
    <row r="40" spans="1:8">
      <c r="A40" s="190" t="s">
        <v>587</v>
      </c>
      <c r="B40" s="193"/>
      <c r="C40" s="193"/>
      <c r="D40" s="193">
        <v>0</v>
      </c>
      <c r="E40" s="193"/>
      <c r="F40" s="193"/>
      <c r="G40" s="193">
        <v>0</v>
      </c>
      <c r="H40" s="191" t="s">
        <v>588</v>
      </c>
    </row>
    <row r="41" spans="1:8">
      <c r="A41" s="190" t="s">
        <v>589</v>
      </c>
      <c r="B41" s="193"/>
      <c r="C41" s="193"/>
      <c r="D41" s="193">
        <v>0</v>
      </c>
      <c r="E41" s="193"/>
      <c r="F41" s="193"/>
      <c r="G41" s="193">
        <v>0</v>
      </c>
      <c r="H41" s="191" t="s">
        <v>590</v>
      </c>
    </row>
    <row r="42" spans="1:8">
      <c r="A42" s="190"/>
      <c r="B42" s="193"/>
      <c r="C42" s="193"/>
      <c r="D42" s="193"/>
      <c r="E42" s="193"/>
      <c r="F42" s="193"/>
      <c r="G42" s="193"/>
      <c r="H42" s="177"/>
    </row>
    <row r="43" spans="1:8">
      <c r="A43" s="181" t="s">
        <v>591</v>
      </c>
      <c r="B43" s="194">
        <v>115941659.60000002</v>
      </c>
      <c r="C43" s="194">
        <v>63272771.970000006</v>
      </c>
      <c r="D43" s="194">
        <v>179214431.57000002</v>
      </c>
      <c r="E43" s="194">
        <v>143050898.19999999</v>
      </c>
      <c r="F43" s="194">
        <v>141392315.32999998</v>
      </c>
      <c r="G43" s="194">
        <v>36163533.370000012</v>
      </c>
      <c r="H43" s="177"/>
    </row>
    <row r="44" spans="1:8">
      <c r="A44" s="186" t="s">
        <v>592</v>
      </c>
      <c r="B44" s="193">
        <v>30791064.07</v>
      </c>
      <c r="C44" s="193">
        <v>1922389.3</v>
      </c>
      <c r="D44" s="193">
        <v>32713453.369999997</v>
      </c>
      <c r="E44" s="193">
        <v>27511170.940000001</v>
      </c>
      <c r="F44" s="193">
        <v>27511170.940000001</v>
      </c>
      <c r="G44" s="193">
        <v>5202282.4299999978</v>
      </c>
      <c r="H44" s="177"/>
    </row>
    <row r="45" spans="1:8">
      <c r="A45" s="190" t="s">
        <v>532</v>
      </c>
      <c r="B45" s="193"/>
      <c r="C45" s="193"/>
      <c r="D45" s="193">
        <v>0</v>
      </c>
      <c r="E45" s="193"/>
      <c r="F45" s="193"/>
      <c r="G45" s="193">
        <v>0</v>
      </c>
      <c r="H45" s="191" t="s">
        <v>593</v>
      </c>
    </row>
    <row r="46" spans="1:8">
      <c r="A46" s="190" t="s">
        <v>534</v>
      </c>
      <c r="B46" s="193"/>
      <c r="C46" s="193"/>
      <c r="D46" s="193">
        <v>0</v>
      </c>
      <c r="E46" s="193"/>
      <c r="F46" s="193"/>
      <c r="G46" s="193">
        <v>0</v>
      </c>
      <c r="H46" s="191" t="s">
        <v>594</v>
      </c>
    </row>
    <row r="47" spans="1:8">
      <c r="A47" s="190" t="s">
        <v>536</v>
      </c>
      <c r="B47" s="193"/>
      <c r="C47" s="193"/>
      <c r="D47" s="193">
        <v>0</v>
      </c>
      <c r="E47" s="193"/>
      <c r="F47" s="193"/>
      <c r="G47" s="193">
        <v>0</v>
      </c>
      <c r="H47" s="191" t="s">
        <v>595</v>
      </c>
    </row>
    <row r="48" spans="1:8">
      <c r="A48" s="190" t="s">
        <v>538</v>
      </c>
      <c r="B48" s="193"/>
      <c r="C48" s="193"/>
      <c r="D48" s="193">
        <v>0</v>
      </c>
      <c r="E48" s="193"/>
      <c r="F48" s="193"/>
      <c r="G48" s="193">
        <v>0</v>
      </c>
      <c r="H48" s="191" t="s">
        <v>596</v>
      </c>
    </row>
    <row r="49" spans="1:8">
      <c r="A49" s="190" t="s">
        <v>540</v>
      </c>
      <c r="B49" s="198">
        <v>6017068</v>
      </c>
      <c r="C49" s="198">
        <v>4081789.17</v>
      </c>
      <c r="D49" s="193">
        <v>10098857.17</v>
      </c>
      <c r="E49" s="198">
        <v>5035111.59</v>
      </c>
      <c r="F49" s="198">
        <v>5035111.59</v>
      </c>
      <c r="G49" s="193">
        <v>5063745.58</v>
      </c>
      <c r="H49" s="191" t="s">
        <v>597</v>
      </c>
    </row>
    <row r="50" spans="1:8">
      <c r="A50" s="190" t="s">
        <v>542</v>
      </c>
      <c r="B50" s="193"/>
      <c r="C50" s="193"/>
      <c r="D50" s="193">
        <v>0</v>
      </c>
      <c r="E50" s="193"/>
      <c r="F50" s="193"/>
      <c r="G50" s="193">
        <v>0</v>
      </c>
      <c r="H50" s="191" t="s">
        <v>598</v>
      </c>
    </row>
    <row r="51" spans="1:8">
      <c r="A51" s="190" t="s">
        <v>544</v>
      </c>
      <c r="B51" s="198">
        <v>24713996.07</v>
      </c>
      <c r="C51" s="198">
        <v>-2159300.19</v>
      </c>
      <c r="D51" s="193">
        <v>22554695.879999999</v>
      </c>
      <c r="E51" s="198">
        <v>22416159.030000001</v>
      </c>
      <c r="F51" s="198">
        <v>22416159.030000001</v>
      </c>
      <c r="G51" s="193">
        <v>138536.84999999776</v>
      </c>
      <c r="H51" s="191" t="s">
        <v>599</v>
      </c>
    </row>
    <row r="52" spans="1:8">
      <c r="A52" s="190" t="s">
        <v>546</v>
      </c>
      <c r="B52" s="198">
        <v>60000</v>
      </c>
      <c r="C52" s="198">
        <v>-99.68</v>
      </c>
      <c r="D52" s="193">
        <v>59900.32</v>
      </c>
      <c r="E52" s="198">
        <v>59900.32</v>
      </c>
      <c r="F52" s="198">
        <v>59900.32</v>
      </c>
      <c r="G52" s="193">
        <v>0</v>
      </c>
      <c r="H52" s="191" t="s">
        <v>600</v>
      </c>
    </row>
    <row r="53" spans="1:8">
      <c r="A53" s="186" t="s">
        <v>548</v>
      </c>
      <c r="B53" s="193">
        <v>78650595.530000016</v>
      </c>
      <c r="C53" s="193">
        <v>62470049.790000007</v>
      </c>
      <c r="D53" s="193">
        <v>141120645.32000002</v>
      </c>
      <c r="E53" s="193">
        <v>111180894.16</v>
      </c>
      <c r="F53" s="193">
        <v>109522311.28999999</v>
      </c>
      <c r="G53" s="193">
        <v>29939751.160000011</v>
      </c>
      <c r="H53" s="177"/>
    </row>
    <row r="54" spans="1:8">
      <c r="A54" s="190" t="s">
        <v>549</v>
      </c>
      <c r="B54" s="198">
        <v>11500000</v>
      </c>
      <c r="C54" s="198">
        <v>13647766.960000001</v>
      </c>
      <c r="D54" s="193">
        <v>25147766.960000001</v>
      </c>
      <c r="E54" s="198">
        <v>18738942.550000001</v>
      </c>
      <c r="F54" s="198">
        <v>18510051.940000001</v>
      </c>
      <c r="G54" s="193">
        <v>6408824.4100000001</v>
      </c>
      <c r="H54" s="191" t="s">
        <v>601</v>
      </c>
    </row>
    <row r="55" spans="1:8">
      <c r="A55" s="190" t="s">
        <v>551</v>
      </c>
      <c r="B55" s="198">
        <v>56802312.770000003</v>
      </c>
      <c r="C55" s="198">
        <v>30472166.030000001</v>
      </c>
      <c r="D55" s="193">
        <v>87274478.800000012</v>
      </c>
      <c r="E55" s="198">
        <v>72798818.950000003</v>
      </c>
      <c r="F55" s="198">
        <v>71519262.420000002</v>
      </c>
      <c r="G55" s="193">
        <v>14475659.850000009</v>
      </c>
      <c r="H55" s="191" t="s">
        <v>602</v>
      </c>
    </row>
    <row r="56" spans="1:8">
      <c r="A56" s="190" t="s">
        <v>553</v>
      </c>
      <c r="B56" s="193"/>
      <c r="C56" s="193"/>
      <c r="D56" s="193">
        <v>0</v>
      </c>
      <c r="E56" s="193"/>
      <c r="F56" s="193"/>
      <c r="G56" s="193">
        <v>0</v>
      </c>
      <c r="H56" s="191" t="s">
        <v>603</v>
      </c>
    </row>
    <row r="57" spans="1:8">
      <c r="A57" s="185" t="s">
        <v>555</v>
      </c>
      <c r="B57" s="198">
        <v>0</v>
      </c>
      <c r="C57" s="198">
        <v>14345986.880000001</v>
      </c>
      <c r="D57" s="193">
        <v>14345986.880000001</v>
      </c>
      <c r="E57" s="198">
        <v>5700885.4400000004</v>
      </c>
      <c r="F57" s="198">
        <v>5700885.4400000004</v>
      </c>
      <c r="G57" s="193">
        <v>8645101.4400000013</v>
      </c>
      <c r="H57" s="191" t="s">
        <v>604</v>
      </c>
    </row>
    <row r="58" spans="1:8">
      <c r="A58" s="190" t="s">
        <v>557</v>
      </c>
      <c r="B58" s="198">
        <v>5600000</v>
      </c>
      <c r="C58" s="198">
        <v>652330.1</v>
      </c>
      <c r="D58" s="193">
        <v>6252330.0999999996</v>
      </c>
      <c r="E58" s="198">
        <v>6252330.0999999996</v>
      </c>
      <c r="F58" s="198">
        <v>6181994.3499999996</v>
      </c>
      <c r="G58" s="193">
        <v>0</v>
      </c>
      <c r="H58" s="191" t="s">
        <v>605</v>
      </c>
    </row>
    <row r="59" spans="1:8">
      <c r="A59" s="190" t="s">
        <v>559</v>
      </c>
      <c r="B59" s="198">
        <v>4748282.76</v>
      </c>
      <c r="C59" s="198">
        <v>3351799.82</v>
      </c>
      <c r="D59" s="193">
        <v>8100082.5800000001</v>
      </c>
      <c r="E59" s="198">
        <v>7689917.1200000001</v>
      </c>
      <c r="F59" s="198">
        <v>7610117.1399999997</v>
      </c>
      <c r="G59" s="193">
        <v>410165.45999999996</v>
      </c>
      <c r="H59" s="191" t="s">
        <v>606</v>
      </c>
    </row>
    <row r="60" spans="1:8">
      <c r="A60" s="190" t="s">
        <v>561</v>
      </c>
      <c r="B60" s="193"/>
      <c r="C60" s="193"/>
      <c r="D60" s="193">
        <v>0</v>
      </c>
      <c r="E60" s="193"/>
      <c r="F60" s="193"/>
      <c r="G60" s="193">
        <v>0</v>
      </c>
      <c r="H60" s="191" t="s">
        <v>607</v>
      </c>
    </row>
    <row r="61" spans="1:8">
      <c r="A61" s="186" t="s">
        <v>563</v>
      </c>
      <c r="B61" s="193">
        <v>6500000</v>
      </c>
      <c r="C61" s="193">
        <v>-1119667.1200000001</v>
      </c>
      <c r="D61" s="193">
        <v>5380332.8799999999</v>
      </c>
      <c r="E61" s="193">
        <v>4358833.0999999996</v>
      </c>
      <c r="F61" s="193">
        <v>4358833.0999999996</v>
      </c>
      <c r="G61" s="193">
        <v>1021499.7800000003</v>
      </c>
      <c r="H61" s="177"/>
    </row>
    <row r="62" spans="1:8" ht="30">
      <c r="A62" s="190" t="s">
        <v>564</v>
      </c>
      <c r="B62" s="198">
        <v>1200000</v>
      </c>
      <c r="C62" s="198">
        <v>-51184.3</v>
      </c>
      <c r="D62" s="193">
        <v>1148815.7</v>
      </c>
      <c r="E62" s="198">
        <v>849643.7</v>
      </c>
      <c r="F62" s="198">
        <v>849643.7</v>
      </c>
      <c r="G62" s="193">
        <v>299172</v>
      </c>
      <c r="H62" s="191" t="s">
        <v>608</v>
      </c>
    </row>
    <row r="63" spans="1:8">
      <c r="A63" s="190" t="s">
        <v>566</v>
      </c>
      <c r="B63" s="193"/>
      <c r="C63" s="193"/>
      <c r="D63" s="193">
        <v>0</v>
      </c>
      <c r="E63" s="193"/>
      <c r="F63" s="193"/>
      <c r="G63" s="193">
        <v>0</v>
      </c>
      <c r="H63" s="191" t="s">
        <v>609</v>
      </c>
    </row>
    <row r="64" spans="1:8">
      <c r="A64" s="190" t="s">
        <v>568</v>
      </c>
      <c r="B64" s="198">
        <v>5000000</v>
      </c>
      <c r="C64" s="198">
        <v>-1480474.21</v>
      </c>
      <c r="D64" s="193">
        <v>3519525.79</v>
      </c>
      <c r="E64" s="198">
        <v>2797198.01</v>
      </c>
      <c r="F64" s="198">
        <v>2797198.01</v>
      </c>
      <c r="G64" s="193">
        <v>722327.78000000026</v>
      </c>
      <c r="H64" s="191" t="s">
        <v>610</v>
      </c>
    </row>
    <row r="65" spans="1:8">
      <c r="A65" s="190" t="s">
        <v>570</v>
      </c>
      <c r="B65" s="193"/>
      <c r="C65" s="193"/>
      <c r="D65" s="193">
        <v>0</v>
      </c>
      <c r="E65" s="193"/>
      <c r="F65" s="193"/>
      <c r="G65" s="193">
        <v>0</v>
      </c>
      <c r="H65" s="191" t="s">
        <v>611</v>
      </c>
    </row>
    <row r="66" spans="1:8">
      <c r="A66" s="190" t="s">
        <v>572</v>
      </c>
      <c r="B66" s="198">
        <v>300000</v>
      </c>
      <c r="C66" s="198">
        <v>411991.39</v>
      </c>
      <c r="D66" s="193">
        <v>711991.39</v>
      </c>
      <c r="E66" s="198">
        <v>711991.39</v>
      </c>
      <c r="F66" s="198">
        <v>711991.39</v>
      </c>
      <c r="G66" s="193">
        <v>0</v>
      </c>
      <c r="H66" s="191" t="s">
        <v>612</v>
      </c>
    </row>
    <row r="67" spans="1:8">
      <c r="A67" s="190" t="s">
        <v>574</v>
      </c>
      <c r="B67" s="193"/>
      <c r="C67" s="193"/>
      <c r="D67" s="193">
        <v>0</v>
      </c>
      <c r="E67" s="193"/>
      <c r="F67" s="193"/>
      <c r="G67" s="193">
        <v>0</v>
      </c>
      <c r="H67" s="191" t="s">
        <v>613</v>
      </c>
    </row>
    <row r="68" spans="1:8">
      <c r="A68" s="190" t="s">
        <v>576</v>
      </c>
      <c r="B68" s="193"/>
      <c r="C68" s="193"/>
      <c r="D68" s="193">
        <v>0</v>
      </c>
      <c r="E68" s="193"/>
      <c r="F68" s="193"/>
      <c r="G68" s="193">
        <v>0</v>
      </c>
      <c r="H68" s="191" t="s">
        <v>614</v>
      </c>
    </row>
    <row r="69" spans="1:8">
      <c r="A69" s="190" t="s">
        <v>578</v>
      </c>
      <c r="B69" s="193"/>
      <c r="C69" s="193"/>
      <c r="D69" s="193">
        <v>0</v>
      </c>
      <c r="E69" s="193"/>
      <c r="F69" s="193"/>
      <c r="G69" s="193">
        <v>0</v>
      </c>
      <c r="H69" s="191" t="s">
        <v>615</v>
      </c>
    </row>
    <row r="70" spans="1:8">
      <c r="A70" s="190" t="s">
        <v>580</v>
      </c>
      <c r="B70" s="193"/>
      <c r="C70" s="193"/>
      <c r="D70" s="193">
        <v>0</v>
      </c>
      <c r="E70" s="193"/>
      <c r="F70" s="193"/>
      <c r="G70" s="193">
        <v>0</v>
      </c>
      <c r="H70" s="191" t="s">
        <v>616</v>
      </c>
    </row>
    <row r="71" spans="1:8" ht="30">
      <c r="A71" s="189" t="s">
        <v>617</v>
      </c>
      <c r="B71" s="195">
        <v>0</v>
      </c>
      <c r="C71" s="195">
        <v>0</v>
      </c>
      <c r="D71" s="195">
        <v>0</v>
      </c>
      <c r="E71" s="195">
        <v>0</v>
      </c>
      <c r="F71" s="195">
        <v>0</v>
      </c>
      <c r="G71" s="195">
        <v>0</v>
      </c>
      <c r="H71" s="177"/>
    </row>
    <row r="72" spans="1:8" ht="30">
      <c r="A72" s="190" t="s">
        <v>583</v>
      </c>
      <c r="B72" s="193"/>
      <c r="C72" s="193"/>
      <c r="D72" s="193">
        <v>0</v>
      </c>
      <c r="E72" s="193"/>
      <c r="F72" s="193"/>
      <c r="G72" s="193">
        <v>0</v>
      </c>
      <c r="H72" s="191" t="s">
        <v>618</v>
      </c>
    </row>
    <row r="73" spans="1:8" ht="30">
      <c r="A73" s="190" t="s">
        <v>585</v>
      </c>
      <c r="B73" s="193"/>
      <c r="C73" s="193"/>
      <c r="D73" s="193">
        <v>0</v>
      </c>
      <c r="E73" s="193"/>
      <c r="F73" s="193"/>
      <c r="G73" s="193">
        <v>0</v>
      </c>
      <c r="H73" s="191" t="s">
        <v>619</v>
      </c>
    </row>
    <row r="74" spans="1:8">
      <c r="A74" s="190" t="s">
        <v>587</v>
      </c>
      <c r="B74" s="193"/>
      <c r="C74" s="193"/>
      <c r="D74" s="193">
        <v>0</v>
      </c>
      <c r="E74" s="193"/>
      <c r="F74" s="193"/>
      <c r="G74" s="193">
        <v>0</v>
      </c>
      <c r="H74" s="191" t="s">
        <v>620</v>
      </c>
    </row>
    <row r="75" spans="1:8">
      <c r="A75" s="190" t="s">
        <v>589</v>
      </c>
      <c r="B75" s="193"/>
      <c r="C75" s="193"/>
      <c r="D75" s="193">
        <v>0</v>
      </c>
      <c r="E75" s="193"/>
      <c r="F75" s="193"/>
      <c r="G75" s="193">
        <v>0</v>
      </c>
      <c r="H75" s="191" t="s">
        <v>621</v>
      </c>
    </row>
    <row r="76" spans="1:8">
      <c r="A76" s="187"/>
      <c r="B76" s="196"/>
      <c r="C76" s="196"/>
      <c r="D76" s="196"/>
      <c r="E76" s="196"/>
      <c r="F76" s="196"/>
      <c r="G76" s="196"/>
      <c r="H76" s="177"/>
    </row>
    <row r="77" spans="1:8">
      <c r="A77" s="181" t="s">
        <v>513</v>
      </c>
      <c r="B77" s="194">
        <v>409599739.13</v>
      </c>
      <c r="C77" s="194">
        <v>138806873.41</v>
      </c>
      <c r="D77" s="194">
        <v>548406612.53999996</v>
      </c>
      <c r="E77" s="194">
        <v>464372506.17000002</v>
      </c>
      <c r="F77" s="194">
        <v>458605887.87</v>
      </c>
      <c r="G77" s="194">
        <v>84034106.370000005</v>
      </c>
      <c r="H77" s="177"/>
    </row>
    <row r="78" spans="1:8">
      <c r="A78" s="182"/>
      <c r="B78" s="197"/>
      <c r="C78" s="197"/>
      <c r="D78" s="197"/>
      <c r="E78" s="197"/>
      <c r="F78" s="197"/>
      <c r="G78" s="197"/>
      <c r="H78" s="178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A22" sqref="A22"/>
    </sheetView>
  </sheetViews>
  <sheetFormatPr baseColWidth="10" defaultRowHeight="15"/>
  <cols>
    <col min="1" max="1" width="60.28515625" customWidth="1"/>
    <col min="2" max="7" width="17" customWidth="1"/>
  </cols>
  <sheetData>
    <row r="1" spans="1:7" ht="21">
      <c r="A1" s="282" t="s">
        <v>622</v>
      </c>
      <c r="B1" s="281"/>
      <c r="C1" s="281"/>
      <c r="D1" s="281"/>
      <c r="E1" s="281"/>
      <c r="F1" s="281"/>
      <c r="G1" s="281"/>
    </row>
    <row r="2" spans="1:7">
      <c r="A2" s="264" t="s">
        <v>122</v>
      </c>
      <c r="B2" s="265"/>
      <c r="C2" s="265"/>
      <c r="D2" s="265"/>
      <c r="E2" s="265"/>
      <c r="F2" s="265"/>
      <c r="G2" s="266"/>
    </row>
    <row r="3" spans="1:7">
      <c r="A3" s="270" t="s">
        <v>304</v>
      </c>
      <c r="B3" s="271"/>
      <c r="C3" s="271"/>
      <c r="D3" s="271"/>
      <c r="E3" s="271"/>
      <c r="F3" s="271"/>
      <c r="G3" s="272"/>
    </row>
    <row r="4" spans="1:7">
      <c r="A4" s="270" t="s">
        <v>623</v>
      </c>
      <c r="B4" s="271"/>
      <c r="C4" s="271"/>
      <c r="D4" s="271"/>
      <c r="E4" s="271"/>
      <c r="F4" s="271"/>
      <c r="G4" s="272"/>
    </row>
    <row r="5" spans="1:7">
      <c r="A5" s="270" t="s">
        <v>168</v>
      </c>
      <c r="B5" s="271"/>
      <c r="C5" s="271"/>
      <c r="D5" s="271"/>
      <c r="E5" s="271"/>
      <c r="F5" s="271"/>
      <c r="G5" s="272"/>
    </row>
    <row r="6" spans="1:7">
      <c r="A6" s="273" t="s">
        <v>2</v>
      </c>
      <c r="B6" s="274"/>
      <c r="C6" s="274"/>
      <c r="D6" s="274"/>
      <c r="E6" s="274"/>
      <c r="F6" s="274"/>
      <c r="G6" s="275"/>
    </row>
    <row r="7" spans="1:7">
      <c r="A7" s="278" t="s">
        <v>624</v>
      </c>
      <c r="B7" s="283" t="s">
        <v>306</v>
      </c>
      <c r="C7" s="283"/>
      <c r="D7" s="283"/>
      <c r="E7" s="283"/>
      <c r="F7" s="283"/>
      <c r="G7" s="283" t="s">
        <v>307</v>
      </c>
    </row>
    <row r="8" spans="1:7" ht="30">
      <c r="A8" s="279"/>
      <c r="B8" s="199" t="s">
        <v>308</v>
      </c>
      <c r="C8" s="208" t="s">
        <v>529</v>
      </c>
      <c r="D8" s="208" t="s">
        <v>239</v>
      </c>
      <c r="E8" s="208" t="s">
        <v>194</v>
      </c>
      <c r="F8" s="208" t="s">
        <v>211</v>
      </c>
      <c r="G8" s="293"/>
    </row>
    <row r="9" spans="1:7">
      <c r="A9" s="201" t="s">
        <v>625</v>
      </c>
      <c r="B9" s="209">
        <v>186593931.99000001</v>
      </c>
      <c r="C9" s="209">
        <v>7853771.3300000001</v>
      </c>
      <c r="D9" s="209">
        <v>194447703.32000002</v>
      </c>
      <c r="E9" s="209">
        <v>180994507.03</v>
      </c>
      <c r="F9" s="209">
        <v>177878580.19</v>
      </c>
      <c r="G9" s="209">
        <v>13453196.290000021</v>
      </c>
    </row>
    <row r="10" spans="1:7">
      <c r="A10" s="203" t="s">
        <v>626</v>
      </c>
      <c r="B10" s="213">
        <v>186593931.99000001</v>
      </c>
      <c r="C10" s="213">
        <v>7853771.3300000001</v>
      </c>
      <c r="D10" s="210">
        <v>194447703.32000002</v>
      </c>
      <c r="E10" s="213">
        <v>180994507.03</v>
      </c>
      <c r="F10" s="213">
        <v>177878580.19</v>
      </c>
      <c r="G10" s="210">
        <v>13453196.290000021</v>
      </c>
    </row>
    <row r="11" spans="1:7">
      <c r="A11" s="203" t="s">
        <v>627</v>
      </c>
      <c r="B11" s="210"/>
      <c r="C11" s="210"/>
      <c r="D11" s="210">
        <v>0</v>
      </c>
      <c r="E11" s="210"/>
      <c r="F11" s="210"/>
      <c r="G11" s="210">
        <v>0</v>
      </c>
    </row>
    <row r="12" spans="1:7">
      <c r="A12" s="203" t="s">
        <v>628</v>
      </c>
      <c r="B12" s="210">
        <v>0</v>
      </c>
      <c r="C12" s="210">
        <v>0</v>
      </c>
      <c r="D12" s="210">
        <v>0</v>
      </c>
      <c r="E12" s="210">
        <v>0</v>
      </c>
      <c r="F12" s="210">
        <v>0</v>
      </c>
      <c r="G12" s="210">
        <v>0</v>
      </c>
    </row>
    <row r="13" spans="1:7">
      <c r="A13" s="205" t="s">
        <v>629</v>
      </c>
      <c r="B13" s="210"/>
      <c r="C13" s="210"/>
      <c r="D13" s="210">
        <v>0</v>
      </c>
      <c r="E13" s="210"/>
      <c r="F13" s="210"/>
      <c r="G13" s="210">
        <v>0</v>
      </c>
    </row>
    <row r="14" spans="1:7">
      <c r="A14" s="205" t="s">
        <v>630</v>
      </c>
      <c r="B14" s="210"/>
      <c r="C14" s="210"/>
      <c r="D14" s="210">
        <v>0</v>
      </c>
      <c r="E14" s="210"/>
      <c r="F14" s="210"/>
      <c r="G14" s="210">
        <v>0</v>
      </c>
    </row>
    <row r="15" spans="1:7">
      <c r="A15" s="203" t="s">
        <v>631</v>
      </c>
      <c r="B15" s="210"/>
      <c r="C15" s="210"/>
      <c r="D15" s="210">
        <v>0</v>
      </c>
      <c r="E15" s="210"/>
      <c r="F15" s="210"/>
      <c r="G15" s="210">
        <v>0</v>
      </c>
    </row>
    <row r="16" spans="1:7" ht="30">
      <c r="A16" s="206" t="s">
        <v>632</v>
      </c>
      <c r="B16" s="210">
        <v>0</v>
      </c>
      <c r="C16" s="210">
        <v>0</v>
      </c>
      <c r="D16" s="210">
        <v>0</v>
      </c>
      <c r="E16" s="210">
        <v>0</v>
      </c>
      <c r="F16" s="210">
        <v>0</v>
      </c>
      <c r="G16" s="210">
        <v>0</v>
      </c>
    </row>
    <row r="17" spans="1:7">
      <c r="A17" s="205" t="s">
        <v>633</v>
      </c>
      <c r="B17" s="210"/>
      <c r="C17" s="210"/>
      <c r="D17" s="210">
        <v>0</v>
      </c>
      <c r="E17" s="210"/>
      <c r="F17" s="210"/>
      <c r="G17" s="210">
        <v>0</v>
      </c>
    </row>
    <row r="18" spans="1:7">
      <c r="A18" s="205" t="s">
        <v>634</v>
      </c>
      <c r="B18" s="210"/>
      <c r="C18" s="210"/>
      <c r="D18" s="210">
        <v>0</v>
      </c>
      <c r="E18" s="210"/>
      <c r="F18" s="210"/>
      <c r="G18" s="210">
        <v>0</v>
      </c>
    </row>
    <row r="19" spans="1:7">
      <c r="A19" s="203" t="s">
        <v>635</v>
      </c>
      <c r="B19" s="210"/>
      <c r="C19" s="210"/>
      <c r="D19" s="210">
        <v>0</v>
      </c>
      <c r="E19" s="210"/>
      <c r="F19" s="210"/>
      <c r="G19" s="210">
        <v>0</v>
      </c>
    </row>
    <row r="20" spans="1:7">
      <c r="A20" s="204"/>
      <c r="B20" s="211"/>
      <c r="C20" s="211"/>
      <c r="D20" s="211"/>
      <c r="E20" s="211"/>
      <c r="F20" s="211"/>
      <c r="G20" s="211"/>
    </row>
    <row r="21" spans="1:7">
      <c r="A21" s="207" t="s">
        <v>636</v>
      </c>
      <c r="B21" s="209">
        <v>0</v>
      </c>
      <c r="C21" s="209">
        <v>2501980.23</v>
      </c>
      <c r="D21" s="209">
        <v>2501980.23</v>
      </c>
      <c r="E21" s="209">
        <v>2411258.7799999998</v>
      </c>
      <c r="F21" s="209">
        <v>2411258.7799999998</v>
      </c>
      <c r="G21" s="209">
        <v>90721.450000000186</v>
      </c>
    </row>
    <row r="22" spans="1:7">
      <c r="A22" s="203" t="s">
        <v>626</v>
      </c>
      <c r="B22" s="213">
        <v>0</v>
      </c>
      <c r="C22" s="213">
        <v>2501980.23</v>
      </c>
      <c r="D22" s="210">
        <v>2501980.23</v>
      </c>
      <c r="E22" s="213">
        <v>2411258.7799999998</v>
      </c>
      <c r="F22" s="213">
        <v>2411258.7799999998</v>
      </c>
      <c r="G22" s="210">
        <v>90721.450000000186</v>
      </c>
    </row>
    <row r="23" spans="1:7">
      <c r="A23" s="203" t="s">
        <v>627</v>
      </c>
      <c r="B23" s="210"/>
      <c r="C23" s="210"/>
      <c r="D23" s="210">
        <v>0</v>
      </c>
      <c r="E23" s="210"/>
      <c r="F23" s="210"/>
      <c r="G23" s="210">
        <v>0</v>
      </c>
    </row>
    <row r="24" spans="1:7">
      <c r="A24" s="203" t="s">
        <v>628</v>
      </c>
      <c r="B24" s="210">
        <v>0</v>
      </c>
      <c r="C24" s="210">
        <v>0</v>
      </c>
      <c r="D24" s="210">
        <v>0</v>
      </c>
      <c r="E24" s="210">
        <v>0</v>
      </c>
      <c r="F24" s="210">
        <v>0</v>
      </c>
      <c r="G24" s="210">
        <v>0</v>
      </c>
    </row>
    <row r="25" spans="1:7">
      <c r="A25" s="205" t="s">
        <v>629</v>
      </c>
      <c r="B25" s="210"/>
      <c r="C25" s="210"/>
      <c r="D25" s="210">
        <v>0</v>
      </c>
      <c r="E25" s="210"/>
      <c r="F25" s="210"/>
      <c r="G25" s="210">
        <v>0</v>
      </c>
    </row>
    <row r="26" spans="1:7">
      <c r="A26" s="205" t="s">
        <v>630</v>
      </c>
      <c r="B26" s="210"/>
      <c r="C26" s="210"/>
      <c r="D26" s="210">
        <v>0</v>
      </c>
      <c r="E26" s="210"/>
      <c r="F26" s="210"/>
      <c r="G26" s="210">
        <v>0</v>
      </c>
    </row>
    <row r="27" spans="1:7">
      <c r="A27" s="203" t="s">
        <v>631</v>
      </c>
      <c r="B27" s="210"/>
      <c r="C27" s="210"/>
      <c r="D27" s="210"/>
      <c r="E27" s="210"/>
      <c r="F27" s="210"/>
      <c r="G27" s="210"/>
    </row>
    <row r="28" spans="1:7" ht="30">
      <c r="A28" s="206" t="s">
        <v>632</v>
      </c>
      <c r="B28" s="210">
        <v>0</v>
      </c>
      <c r="C28" s="210">
        <v>0</v>
      </c>
      <c r="D28" s="210">
        <v>0</v>
      </c>
      <c r="E28" s="210">
        <v>0</v>
      </c>
      <c r="F28" s="210">
        <v>0</v>
      </c>
      <c r="G28" s="210">
        <v>0</v>
      </c>
    </row>
    <row r="29" spans="1:7">
      <c r="A29" s="205" t="s">
        <v>633</v>
      </c>
      <c r="B29" s="210"/>
      <c r="C29" s="210"/>
      <c r="D29" s="210">
        <v>0</v>
      </c>
      <c r="E29" s="210"/>
      <c r="F29" s="210"/>
      <c r="G29" s="210">
        <v>0</v>
      </c>
    </row>
    <row r="30" spans="1:7">
      <c r="A30" s="205" t="s">
        <v>634</v>
      </c>
      <c r="B30" s="210"/>
      <c r="C30" s="210"/>
      <c r="D30" s="210">
        <v>0</v>
      </c>
      <c r="E30" s="210"/>
      <c r="F30" s="210"/>
      <c r="G30" s="210">
        <v>0</v>
      </c>
    </row>
    <row r="31" spans="1:7">
      <c r="A31" s="203" t="s">
        <v>635</v>
      </c>
      <c r="B31" s="210"/>
      <c r="C31" s="210"/>
      <c r="D31" s="210">
        <v>0</v>
      </c>
      <c r="E31" s="210"/>
      <c r="F31" s="210"/>
      <c r="G31" s="210">
        <v>0</v>
      </c>
    </row>
    <row r="32" spans="1:7">
      <c r="A32" s="204"/>
      <c r="B32" s="211"/>
      <c r="C32" s="211"/>
      <c r="D32" s="211"/>
      <c r="E32" s="211"/>
      <c r="F32" s="211"/>
      <c r="G32" s="211"/>
    </row>
    <row r="33" spans="1:7">
      <c r="A33" s="202" t="s">
        <v>637</v>
      </c>
      <c r="B33" s="209">
        <v>186593931.99000001</v>
      </c>
      <c r="C33" s="209">
        <v>10355751.560000001</v>
      </c>
      <c r="D33" s="209">
        <v>196949683.55000001</v>
      </c>
      <c r="E33" s="209">
        <v>183405765.81</v>
      </c>
      <c r="F33" s="209">
        <v>180289838.97</v>
      </c>
      <c r="G33" s="209">
        <v>13543917.740000021</v>
      </c>
    </row>
    <row r="34" spans="1:7">
      <c r="A34" s="200"/>
      <c r="B34" s="212"/>
      <c r="C34" s="212"/>
      <c r="D34" s="212"/>
      <c r="E34" s="212"/>
      <c r="F34" s="212"/>
      <c r="G34" s="21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F7A</vt:lpstr>
      <vt:lpstr>F7B</vt:lpstr>
      <vt:lpstr>F7C</vt:lpstr>
      <vt:lpstr>F7D</vt:lpstr>
      <vt:lpstr>F8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Ulises Sevillano Serrano</cp:lastModifiedBy>
  <dcterms:created xsi:type="dcterms:W3CDTF">2018-11-20T17:29:30Z</dcterms:created>
  <dcterms:modified xsi:type="dcterms:W3CDTF">2021-05-05T16:03:30Z</dcterms:modified>
</cp:coreProperties>
</file>