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Primer_Informe_Trimestral_Ene_Mar_2020\Digital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3" l="1"/>
  <c r="G18" i="13"/>
  <c r="G7" i="13"/>
  <c r="G36" i="12"/>
  <c r="G28" i="12"/>
  <c r="G21" i="12"/>
  <c r="G7" i="12"/>
  <c r="G31" i="1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<sst xmlns="http://schemas.openxmlformats.org/spreadsheetml/2006/main" count="1040" uniqueCount="764">
  <si>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</si>
  <si>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</si>
  <si>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</si>
  <si>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</si>
  <si>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</si>
  <si>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</si>
  <si>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</si>
  <si>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</si>
  <si>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</si>
  <si>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</si>
  <si>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</si>
  <si>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</si>
  <si>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</si>
  <si>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</si>
  <si>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</si>
  <si>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</si>
  <si>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</si>
  <si>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</si>
  <si>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</si>
  <si>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</si>
  <si>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</si>
  <si>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</si>
  <si>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</si>
  <si>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</si>
  <si>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</si>
  <si>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</si>
  <si>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</si>
  <si>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</si>
  <si>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</si>
  <si>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</si>
  <si>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</si>
  <si>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</si>
  <si>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</si>
  <si>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</si>
  <si>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</si>
  <si>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</si>
  <si>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</si>
  <si>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</si>
  <si>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</si>
  <si>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</si>
  <si>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</si>
  <si>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</si>
  <si>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</si>
  <si>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</si>
  <si>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</si>
  <si>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</si>
  <si>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</si>
  <si>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</si>
  <si>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</si>
  <si>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</si>
  <si>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</si>
  <si>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</si>
  <si>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</si>
  <si>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</si>
  <si>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</si>
  <si>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</si>
  <si>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</si>
  <si>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</si>
  <si>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</si>
  <si>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</si>
  <si>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</si>
  <si>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</si>
  <si>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</si>
  <si>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</si>
  <si>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</si>
  <si>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</si>
  <si>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</si>
  <si>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</si>
  <si>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</si>
  <si>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</si>
  <si>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</si>
  <si>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</si>
  <si>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</si>
  <si>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</si>
  <si>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</si>
  <si>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</si>
  <si>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</si>
  <si>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</si>
  <si>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</si>
  <si>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</si>
  <si>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</si>
  <si>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</si>
  <si>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</si>
  <si>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</si>
  <si>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</si>
  <si>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</si>
  <si>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</si>
  <si>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</si>
  <si>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</si>
  <si>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</si>
  <si>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</si>
  <si>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</si>
  <si>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</si>
  <si>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</si>
  <si>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</si>
  <si>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</si>
  <si>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</si>
  <si>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</si>
  <si>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</si>
  <si>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</si>
  <si>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</si>
  <si>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</si>
  <si>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</si>
  <si>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</si>
  <si>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</si>
  <si>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</si>
  <si>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</si>
  <si>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</si>
  <si>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</si>
  <si>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</si>
  <si>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</si>
  <si>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</si>
  <si>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</si>
  <si>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</si>
  <si>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</si>
  <si>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</si>
  <si>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</si>
  <si>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</si>
  <si>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</si>
  <si>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</si>
  <si>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</si>
  <si>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</si>
  <si>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</si>
  <si>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2019 y al 31 de Marzo de 2020</t>
  </si>
  <si>
    <t>Formato 2 Informe Analítico de la Deuda Pública y Otros Pasivos - LDF</t>
  </si>
  <si>
    <t>Informe Analítico de la Deuda Pública y Otros Pasivos - LDF</t>
  </si>
  <si>
    <t>Al 31 de Diciembre de 2019 y al 31 de Marzo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</si>
  <si>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</si>
  <si>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</si>
  <si>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</si>
  <si>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</si>
  <si>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</si>
  <si>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</si>
  <si>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</si>
  <si>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</si>
  <si>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</si>
  <si>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</si>
  <si>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</si>
  <si>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</si>
  <si>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</si>
  <si>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</si>
  <si>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</si>
  <si>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</si>
  <si>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</si>
  <si>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</si>
  <si>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</si>
  <si>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</si>
  <si>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</si>
  <si>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</si>
  <si>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</si>
  <si>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</si>
  <si>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</si>
  <si>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</si>
  <si>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</si>
  <si>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</si>
  <si>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</si>
  <si>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</si>
  <si>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</si>
  <si>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</si>
  <si>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</si>
  <si>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</si>
  <si>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</si>
  <si>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</si>
  <si>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</si>
  <si>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</si>
  <si>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</si>
  <si>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</si>
  <si>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</si>
  <si>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</si>
  <si>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</si>
  <si>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</si>
  <si>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</si>
  <si>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</si>
  <si>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</si>
  <si>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</si>
  <si>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</si>
  <si>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</si>
  <si>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</si>
  <si>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</si>
  <si>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</si>
  <si>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</si>
  <si>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</si>
  <si>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</si>
  <si>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</si>
  <si>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</si>
  <si>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</si>
  <si>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</si>
  <si>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</si>
  <si>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</si>
  <si>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</si>
  <si>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</si>
  <si>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</si>
  <si>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</si>
  <si>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</si>
  <si>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</si>
  <si>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</si>
  <si>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</si>
  <si>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</si>
  <si>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</si>
  <si>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</si>
  <si>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</si>
  <si>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</si>
  <si>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</si>
  <si>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</si>
  <si>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</si>
  <si>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</si>
  <si>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</si>
  <si>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</si>
  <si>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</si>
  <si>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</si>
  <si>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</si>
  <si>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</si>
  <si>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</si>
  <si>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</si>
  <si>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</si>
  <si>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</si>
  <si>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</si>
  <si>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</si>
  <si>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</si>
  <si>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</si>
  <si>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</si>
  <si>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</si>
  <si>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</si>
  <si>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</si>
  <si>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</si>
  <si>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</si>
  <si>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</si>
  <si>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</si>
  <si>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</si>
  <si>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</si>
  <si>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</si>
  <si>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</si>
  <si>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</si>
  <si>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</si>
  <si>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</si>
  <si>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</si>
  <si>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</si>
  <si>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</si>
  <si>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</si>
  <si>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</si>
  <si>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</si>
  <si>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</si>
  <si>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</si>
  <si>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</si>
  <si>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</si>
  <si>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</si>
  <si>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</si>
  <si>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</si>
  <si>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</si>
  <si>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</si>
  <si>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</si>
  <si>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</si>
  <si>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</si>
  <si>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</si>
  <si>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</si>
  <si>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</si>
  <si>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</si>
  <si>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</si>
  <si>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</si>
  <si>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</si>
  <si>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</si>
  <si>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</si>
  <si>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</si>
  <si>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</si>
  <si>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</si>
  <si>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</si>
  <si>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</si>
  <si>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</si>
  <si>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</si>
  <si>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</si>
  <si>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</si>
  <si>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</si>
  <si>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</si>
  <si>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</si>
  <si>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</si>
  <si>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</si>
  <si>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</si>
  <si>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</si>
  <si>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</si>
  <si>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</si>
  <si>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</si>
  <si>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</si>
  <si>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</si>
  <si>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</si>
  <si>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</si>
  <si>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</si>
  <si>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</si>
  <si>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</si>
  <si>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</si>
  <si>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</si>
  <si>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</si>
  <si>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</si>
  <si>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</si>
  <si>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</si>
  <si>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</si>
  <si>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</si>
  <si>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</si>
  <si>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</si>
  <si>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</si>
  <si>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</si>
  <si>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</si>
  <si>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</si>
  <si>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</si>
  <si>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</si>
  <si>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</si>
  <si>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</si>
  <si>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</si>
  <si>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</si>
  <si>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</si>
  <si>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</si>
  <si>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</si>
  <si>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</si>
  <si>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</si>
  <si>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</si>
  <si>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</si>
  <si>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</si>
  <si>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</si>
  <si>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</si>
  <si>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</si>
  <si>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</si>
  <si>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</si>
  <si>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</si>
  <si>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</si>
  <si>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</si>
  <si>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</si>
  <si>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</si>
  <si>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</si>
  <si>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</si>
  <si>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</si>
  <si>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</si>
  <si>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</si>
  <si>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</si>
  <si>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</si>
  <si>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</si>
  <si>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</si>
  <si>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</si>
  <si>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</si>
  <si>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</si>
  <si>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</si>
  <si>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</si>
  <si>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</si>
  <si>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</si>
  <si>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</si>
  <si>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</si>
  <si>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</si>
  <si>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</si>
  <si>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</si>
  <si>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</si>
  <si>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</si>
  <si>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</si>
  <si>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</si>
  <si>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</si>
  <si>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</si>
  <si>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</si>
  <si>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</si>
  <si>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</si>
  <si>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</si>
  <si>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</si>
  <si>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</si>
  <si>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</si>
  <si>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</si>
  <si>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</si>
  <si>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</si>
  <si>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</si>
  <si>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</si>
  <si>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</si>
  <si>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</si>
  <si>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</si>
  <si>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</si>
  <si>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</si>
  <si>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</si>
  <si>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</si>
  <si>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</si>
  <si>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</si>
  <si>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</si>
  <si>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</si>
  <si>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</si>
  <si>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</si>
  <si>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</si>
  <si>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</si>
  <si>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</si>
  <si>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</si>
  <si>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</si>
  <si>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</si>
  <si>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</si>
  <si>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</si>
  <si>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</si>
  <si>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</si>
  <si>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</si>
  <si>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</si>
  <si>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</si>
  <si>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</si>
  <si>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</si>
  <si>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</si>
  <si>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</si>
  <si>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</si>
  <si>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</si>
  <si>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</si>
  <si>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</si>
  <si>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</si>
  <si>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</si>
  <si>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</si>
  <si>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</si>
  <si>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</si>
  <si>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</si>
  <si>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</si>
  <si>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</si>
  <si>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</si>
  <si>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</si>
  <si>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</si>
  <si>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</si>
  <si>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</si>
  <si>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</si>
  <si>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</si>
  <si>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</si>
  <si>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</si>
  <si>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</si>
  <si>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</si>
  <si>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</si>
  <si>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</si>
  <si>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</si>
  <si>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</si>
  <si>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</si>
  <si>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</si>
  <si>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</si>
  <si>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</si>
  <si>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</si>
  <si>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</si>
  <si>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</si>
  <si>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</si>
  <si>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</si>
  <si>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</si>
  <si>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</si>
  <si>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</si>
  <si>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</si>
  <si>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</si>
  <si>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</si>
  <si>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</si>
  <si>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</si>
  <si>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</si>
  <si>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</si>
  <si>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</si>
  <si>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</si>
  <si>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</si>
  <si>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</si>
  <si>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</si>
  <si>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</si>
  <si>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</si>
  <si>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</si>
  <si>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</si>
  <si>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</si>
  <si>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</si>
  <si>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</si>
  <si>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</si>
  <si>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</si>
  <si>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</si>
  <si>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</si>
  <si>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</si>
  <si>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</si>
  <si>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</si>
  <si>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</si>
  <si>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</si>
  <si>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</si>
  <si>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</si>
  <si>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</si>
  <si>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</si>
  <si>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</si>
  <si>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</si>
  <si>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</si>
  <si>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</si>
  <si>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</si>
  <si>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</si>
  <si>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</si>
  <si>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</si>
  <si>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</si>
  <si>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</si>
  <si>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</si>
  <si>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</si>
  <si>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</si>
  <si>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</si>
  <si>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</si>
  <si>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</si>
  <si>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</si>
  <si>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</si>
  <si>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</si>
  <si>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</si>
  <si>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</si>
  <si>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</si>
  <si>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</si>
  <si>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</si>
  <si>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</si>
  <si>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</si>
  <si>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</si>
  <si>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</si>
  <si>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</si>
  <si>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</si>
  <si>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</si>
  <si>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</si>
  <si>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</si>
  <si>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</si>
  <si>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</si>
  <si>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</si>
  <si>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</si>
  <si>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</si>
  <si>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</si>
  <si>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</si>
  <si>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</si>
  <si>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</si>
  <si>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</si>
  <si>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</si>
  <si>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</si>
  <si>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</si>
  <si>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</si>
  <si>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</si>
  <si>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</si>
  <si>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</si>
  <si>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</si>
  <si>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</si>
  <si>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</si>
  <si>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</si>
  <si>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</si>
  <si>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</si>
  <si>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</si>
  <si>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</si>
  <si>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</si>
  <si>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</si>
  <si>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</si>
  <si>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</si>
  <si>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</si>
  <si>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</si>
  <si>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</si>
  <si>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</si>
  <si>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</si>
  <si>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</si>
  <si>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</si>
  <si>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</si>
  <si>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</si>
  <si>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</si>
  <si>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</si>
  <si>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</si>
  <si>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</si>
  <si>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</si>
  <si>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</si>
  <si>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</si>
  <si>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</si>
  <si>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</si>
  <si>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</si>
  <si>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</si>
  <si>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</si>
  <si>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</si>
  <si>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</si>
  <si>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</si>
  <si>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</si>
  <si>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</si>
  <si>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</si>
  <si>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</si>
  <si>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</si>
  <si>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</si>
  <si>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</si>
  <si>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</si>
  <si>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</si>
  <si>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</si>
  <si>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</si>
  <si>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</si>
  <si>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</si>
  <si>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</si>
  <si>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</si>
  <si>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</si>
  <si>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</si>
  <si>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</si>
  <si>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</si>
  <si>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</si>
  <si>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</si>
  <si>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</si>
  <si>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</si>
  <si>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</si>
  <si>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</si>
  <si>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</si>
  <si>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</si>
  <si>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</si>
  <si>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</si>
  <si>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</si>
  <si>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</si>
  <si>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</si>
  <si>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</si>
  <si>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</si>
  <si>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</si>
  <si>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</si>
  <si>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</si>
  <si>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</si>
  <si>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</si>
  <si>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</si>
  <si>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</si>
  <si>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</si>
  <si>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</si>
  <si>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</si>
  <si>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</si>
  <si>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</si>
  <si>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</si>
  <si>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</si>
  <si>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</si>
  <si>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</si>
  <si>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</si>
  <si>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</si>
  <si>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</si>
  <si>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</si>
  <si>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</si>
  <si>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</si>
  <si>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</si>
  <si>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</si>
  <si>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</si>
  <si>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</si>
  <si>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</si>
  <si>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</si>
  <si>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</si>
  <si>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</si>
  <si>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</si>
  <si>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</si>
  <si>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</si>
  <si>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</si>
  <si>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</si>
  <si>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</si>
  <si>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</si>
  <si>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</si>
  <si>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</si>
  <si>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</si>
  <si>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</si>
  <si>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</si>
  <si>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</si>
  <si>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</si>
  <si>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</si>
  <si>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</si>
  <si>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</si>
  <si>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</si>
  <si>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</si>
  <si>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</si>
  <si>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</si>
  <si>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</si>
  <si>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</si>
  <si>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</si>
  <si>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</si>
  <si>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</si>
  <si>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</si>
  <si>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</si>
  <si>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</si>
  <si>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</si>
  <si>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</si>
  <si>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</si>
  <si>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</si>
  <si>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</si>
  <si>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</si>
  <si>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</si>
  <si>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</si>
  <si>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</si>
  <si>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</si>
  <si>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</si>
  <si>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</si>
  <si>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</si>
  <si>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</si>
  <si>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</si>
  <si>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</si>
  <si>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</si>
  <si>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</si>
  <si>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</si>
  <si>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</si>
  <si>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</si>
  <si>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</si>
  <si>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</si>
  <si>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</si>
  <si>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</si>
  <si>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</si>
  <si>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</si>
  <si>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</si>
  <si>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</si>
  <si>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</si>
  <si>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</si>
  <si>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</si>
  <si>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</si>
  <si>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</si>
  <si>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</si>
  <si>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</si>
  <si>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</si>
  <si>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</si>
  <si>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</si>
  <si>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</si>
  <si>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</si>
  <si>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 xml:space="preserve">                                           -  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</si>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</sst>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</cellStyleXfs>
  <cellXfs count="30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43" fontId="0" fillId="0" borderId="0" xfId="0" applyNumberFormat="1"/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0" fontId="17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8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0" fillId="0" borderId="12" xfId="0" applyFill="1" applyBorder="1" applyAlignment="1"/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4" fontId="19" fillId="0" borderId="15" xfId="0" applyNumberFormat="1" applyFont="1" applyFill="1" applyBorder="1" applyAlignment="1" applyProtection="1">
      <alignment vertical="center"/>
      <protection locked="0"/>
    </xf>
    <xf numFmtId="4" fontId="20" fillId="0" borderId="12" xfId="3" applyNumberFormat="1" applyFont="1" applyBorder="1" applyAlignment="1">
      <alignment vertical="center"/>
    </xf>
    <xf numFmtId="4" fontId="0" fillId="0" borderId="6" xfId="0" applyNumberFormat="1" applyBorder="1"/>
    <xf numFmtId="4" fontId="0" fillId="0" borderId="0" xfId="0" applyNumberFormat="1"/>
    <xf numFmtId="4" fontId="20" fillId="0" borderId="12" xfId="0" applyNumberFormat="1" applyFont="1" applyFill="1" applyBorder="1" applyAlignment="1" applyProtection="1">
      <alignment vertical="center"/>
      <protection locked="0"/>
    </xf>
    <xf numFmtId="4" fontId="20" fillId="0" borderId="12" xfId="0" applyNumberFormat="1" applyFont="1" applyFill="1" applyBorder="1" applyAlignment="1">
      <alignment vertical="center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Border="1"/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0" borderId="6" xfId="0" applyBorder="1"/>
    <xf numFmtId="0" fontId="20" fillId="0" borderId="0" xfId="0" applyFont="1" applyBorder="1"/>
    <xf numFmtId="4" fontId="19" fillId="0" borderId="12" xfId="3" applyNumberFormat="1" applyFon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B30" sqref="B30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223" t="s">
        <v>0</v>
      </c>
      <c r="B1" s="223"/>
      <c r="C1" s="223"/>
      <c r="D1" s="223"/>
      <c r="E1" s="223"/>
      <c r="F1" s="223"/>
    </row>
    <row r="2" spans="1:6">
      <c r="A2" s="224" t="s">
        <v>122</v>
      </c>
      <c r="B2" s="225"/>
      <c r="C2" s="225"/>
      <c r="D2" s="225"/>
      <c r="E2" s="225"/>
      <c r="F2" s="226"/>
    </row>
    <row r="3" spans="1:6">
      <c r="A3" s="227" t="s">
        <v>1</v>
      </c>
      <c r="B3" s="228"/>
      <c r="C3" s="228"/>
      <c r="D3" s="228"/>
      <c r="E3" s="228"/>
      <c r="F3" s="229"/>
    </row>
    <row r="4" spans="1:6">
      <c r="A4" s="230" t="s">
        <v>123</v>
      </c>
      <c r="B4" s="231"/>
      <c r="C4" s="231"/>
      <c r="D4" s="231"/>
      <c r="E4" s="231"/>
      <c r="F4" s="232"/>
    </row>
    <row r="5" spans="1:6">
      <c r="A5" s="233" t="s">
        <v>2</v>
      </c>
      <c r="B5" s="234"/>
      <c r="C5" s="234"/>
      <c r="D5" s="234"/>
      <c r="E5" s="234"/>
      <c r="F5" s="235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100145195.50999999</v>
      </c>
      <c r="C9" s="32">
        <f>SUM(C10:C16)</f>
        <v>50168515.370000005</v>
      </c>
      <c r="D9" s="20" t="s">
        <v>10</v>
      </c>
      <c r="E9" s="32">
        <f>SUM(E10:E18)</f>
        <v>20723337.359999999</v>
      </c>
      <c r="F9" s="32">
        <f>SUM(F10:F18)</f>
        <v>20875207.420000002</v>
      </c>
    </row>
    <row r="10" spans="1:6">
      <c r="A10" s="14" t="s">
        <v>11</v>
      </c>
      <c r="B10" s="35">
        <v>-1747.12</v>
      </c>
      <c r="C10" s="35">
        <v>-1747.12</v>
      </c>
      <c r="D10" s="21" t="s">
        <v>12</v>
      </c>
      <c r="E10" s="35">
        <v>180086.85</v>
      </c>
      <c r="F10" s="35">
        <v>2615861.59</v>
      </c>
    </row>
    <row r="11" spans="1:6">
      <c r="A11" s="14" t="s">
        <v>13</v>
      </c>
      <c r="B11" s="35">
        <v>90075546.129999995</v>
      </c>
      <c r="C11" s="35">
        <v>37670259.43</v>
      </c>
      <c r="D11" s="21" t="s">
        <v>14</v>
      </c>
      <c r="E11" s="35">
        <v>9173301.9800000004</v>
      </c>
      <c r="F11" s="35">
        <v>5231972.29</v>
      </c>
    </row>
    <row r="12" spans="1:6">
      <c r="A12" s="14" t="s">
        <v>15</v>
      </c>
      <c r="B12" s="32"/>
      <c r="C12" s="32"/>
      <c r="D12" s="21" t="s">
        <v>16</v>
      </c>
      <c r="E12" s="35">
        <v>2293799.9300000002</v>
      </c>
      <c r="F12" s="35">
        <v>1228552.28</v>
      </c>
    </row>
    <row r="13" spans="1:6">
      <c r="A13" s="14" t="s">
        <v>17</v>
      </c>
      <c r="B13" s="35">
        <v>50149.36</v>
      </c>
      <c r="C13" s="35">
        <v>56216.77</v>
      </c>
      <c r="D13" s="21" t="s">
        <v>18</v>
      </c>
      <c r="E13" s="32"/>
      <c r="F13" s="32"/>
    </row>
    <row r="14" spans="1:6">
      <c r="A14" s="14" t="s">
        <v>19</v>
      </c>
      <c r="B14" s="35">
        <v>8248875.9000000004</v>
      </c>
      <c r="C14" s="35">
        <v>10963756.49</v>
      </c>
      <c r="D14" s="21" t="s">
        <v>20</v>
      </c>
      <c r="E14" s="35">
        <v>0</v>
      </c>
      <c r="F14" s="35">
        <v>32558.53</v>
      </c>
    </row>
    <row r="15" spans="1:6">
      <c r="A15" s="14" t="s">
        <v>21</v>
      </c>
      <c r="B15" s="35">
        <v>1772371.24</v>
      </c>
      <c r="C15" s="35">
        <v>1480029.8</v>
      </c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334652.39</v>
      </c>
      <c r="F16" s="35">
        <v>3424289.9</v>
      </c>
    </row>
    <row r="17" spans="1:6">
      <c r="A17" s="13" t="s">
        <v>25</v>
      </c>
      <c r="B17" s="32">
        <f>SUM(B18:B24)</f>
        <v>15892264.780000001</v>
      </c>
      <c r="C17" s="32">
        <f>SUM(C18:C24)</f>
        <v>12853246.49</v>
      </c>
      <c r="D17" s="21" t="s">
        <v>26</v>
      </c>
      <c r="E17" s="32"/>
      <c r="F17" s="32"/>
    </row>
    <row r="18" spans="1:6">
      <c r="A18" s="15" t="s">
        <v>27</v>
      </c>
      <c r="B18" s="35">
        <v>100113.4</v>
      </c>
      <c r="C18" s="35">
        <v>100113.4</v>
      </c>
      <c r="D18" s="21" t="s">
        <v>28</v>
      </c>
      <c r="E18" s="35">
        <v>8741496.2100000009</v>
      </c>
      <c r="F18" s="35">
        <v>8341972.8300000001</v>
      </c>
    </row>
    <row r="19" spans="1:6">
      <c r="A19" s="15" t="s">
        <v>29</v>
      </c>
      <c r="B19" s="35">
        <v>4591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7507502.2999999998</v>
      </c>
      <c r="C20" s="35">
        <v>2457893.02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-1500413.34</v>
      </c>
      <c r="C21" s="35">
        <v>-1650855.38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8766.27</v>
      </c>
      <c r="C22" s="35">
        <v>-5533.73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2386701</v>
      </c>
      <c r="F23" s="32">
        <f>F24+F25</f>
        <v>0</v>
      </c>
    </row>
    <row r="24" spans="1:6">
      <c r="A24" s="15" t="s">
        <v>39</v>
      </c>
      <c r="B24" s="35">
        <v>9771705.1500000004</v>
      </c>
      <c r="C24" s="35">
        <v>11947038.18</v>
      </c>
      <c r="D24" s="21" t="s">
        <v>40</v>
      </c>
      <c r="E24" s="35">
        <v>2386701</v>
      </c>
      <c r="F24" s="35">
        <v>0</v>
      </c>
    </row>
    <row r="25" spans="1:6">
      <c r="A25" s="13" t="s">
        <v>41</v>
      </c>
      <c r="B25" s="32">
        <f>SUM(B26:B30)</f>
        <v>12101047.039999999</v>
      </c>
      <c r="C25" s="32">
        <f>SUM(C26:C30)</f>
        <v>13135225.35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12101047.039999999</v>
      </c>
      <c r="C29" s="35">
        <v>13135225.35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1124463.25</v>
      </c>
      <c r="C37" s="35">
        <v>1101962.54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129262970.57999998</v>
      </c>
      <c r="C47" s="34">
        <f>C9+C17+C25+C31+C37+C38+C41</f>
        <v>77258949.750000015</v>
      </c>
      <c r="D47" s="23" t="s">
        <v>84</v>
      </c>
      <c r="E47" s="34">
        <f>E9+E19+E23+E26+E27+E31+E38+E42</f>
        <v>23110038.359999999</v>
      </c>
      <c r="F47" s="34">
        <f>F9+F19+F23+F26+F27+F31+F38+F42</f>
        <v>20875207.420000002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972437470.27999997</v>
      </c>
      <c r="C52" s="35">
        <v>973557344.36000001</v>
      </c>
      <c r="D52" s="20" t="s">
        <v>92</v>
      </c>
      <c r="E52" s="35">
        <v>21887839.010000002</v>
      </c>
      <c r="F52" s="35">
        <v>25070107.010000002</v>
      </c>
    </row>
    <row r="53" spans="1:6">
      <c r="A53" s="13" t="s">
        <v>93</v>
      </c>
      <c r="B53" s="35">
        <v>129381102.73</v>
      </c>
      <c r="C53" s="35">
        <v>129057336.69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3114646.33</v>
      </c>
      <c r="C54" s="35">
        <v>3028309.17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-140364315.81999999</v>
      </c>
      <c r="C55" s="35">
        <v>-141020579.15000001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37836535.030000001</v>
      </c>
      <c r="C56" s="35">
        <v>36795192.43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21887839.010000002</v>
      </c>
      <c r="F57" s="34">
        <f>SUM(F50:F55)</f>
        <v>25070107.010000002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44997877.370000005</v>
      </c>
      <c r="F59" s="34">
        <f>F47+F57</f>
        <v>45945314.430000007</v>
      </c>
    </row>
    <row r="60" spans="1:6">
      <c r="A60" s="16" t="s">
        <v>104</v>
      </c>
      <c r="B60" s="34">
        <f>SUM(B50:B58)</f>
        <v>1002405438.55</v>
      </c>
      <c r="C60" s="34">
        <f>SUM(C50:C58)</f>
        <v>1001417603.5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1131668409.1299999</v>
      </c>
      <c r="C62" s="34">
        <f>SUM(C47+C60)</f>
        <v>1078676553.25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130716430.31999999</v>
      </c>
      <c r="F63" s="32">
        <f>SUM(F64:F66)</f>
        <v>129407223.31999999</v>
      </c>
    </row>
    <row r="64" spans="1:6">
      <c r="A64" s="11"/>
      <c r="B64" s="30"/>
      <c r="C64" s="30"/>
      <c r="D64" s="27" t="s">
        <v>108</v>
      </c>
      <c r="E64" s="35">
        <v>130716430.31999999</v>
      </c>
      <c r="F64" s="35">
        <v>129407223.31999999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955954101.44000006</v>
      </c>
      <c r="F68" s="32">
        <f>SUM(F69:F73)</f>
        <v>903324015.5</v>
      </c>
    </row>
    <row r="69" spans="1:6">
      <c r="A69" s="17"/>
      <c r="B69" s="30"/>
      <c r="C69" s="30"/>
      <c r="D69" s="27" t="s">
        <v>112</v>
      </c>
      <c r="E69" s="35">
        <v>70203536.109999999</v>
      </c>
      <c r="F69" s="35">
        <v>47832976.149999999</v>
      </c>
    </row>
    <row r="70" spans="1:6">
      <c r="A70" s="17"/>
      <c r="B70" s="30"/>
      <c r="C70" s="30"/>
      <c r="D70" s="27" t="s">
        <v>113</v>
      </c>
      <c r="E70" s="35">
        <v>885750565.33000004</v>
      </c>
      <c r="F70" s="35">
        <v>855491039.35000002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1086670531.76</v>
      </c>
      <c r="F79" s="34">
        <f>F63+F68+F75</f>
        <v>1032731238.8199999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1131668409.1300001</v>
      </c>
      <c r="F81" s="34">
        <f>F59+F79</f>
        <v>1078676553.25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30" sqref="B30"/>
    </sheetView>
  </sheetViews>
  <sheetFormatPr baseColWidth="10" defaultRowHeight="15"/>
  <cols>
    <col min="1" max="1" width="73.42578125" style="186" bestFit="1" customWidth="1"/>
    <col min="2" max="7" width="20.5703125" style="186" customWidth="1"/>
    <col min="8" max="16384" width="11.42578125" style="186"/>
  </cols>
  <sheetData>
    <row r="1" spans="1:7" ht="21">
      <c r="A1" s="241" t="s">
        <v>634</v>
      </c>
      <c r="B1" s="241"/>
      <c r="C1" s="241"/>
      <c r="D1" s="241"/>
      <c r="E1" s="241"/>
      <c r="F1" s="241"/>
      <c r="G1" s="241"/>
    </row>
    <row r="2" spans="1:7">
      <c r="A2" s="224" t="s">
        <v>635</v>
      </c>
      <c r="B2" s="225"/>
      <c r="C2" s="225"/>
      <c r="D2" s="225"/>
      <c r="E2" s="225"/>
      <c r="F2" s="225"/>
      <c r="G2" s="226"/>
    </row>
    <row r="3" spans="1:7">
      <c r="A3" s="227" t="s">
        <v>636</v>
      </c>
      <c r="B3" s="228"/>
      <c r="C3" s="228"/>
      <c r="D3" s="228"/>
      <c r="E3" s="228"/>
      <c r="F3" s="228"/>
      <c r="G3" s="229"/>
    </row>
    <row r="4" spans="1:7">
      <c r="A4" s="227" t="s">
        <v>2</v>
      </c>
      <c r="B4" s="228"/>
      <c r="C4" s="228"/>
      <c r="D4" s="228"/>
      <c r="E4" s="228"/>
      <c r="F4" s="228"/>
      <c r="G4" s="229"/>
    </row>
    <row r="5" spans="1:7">
      <c r="A5" s="227" t="s">
        <v>637</v>
      </c>
      <c r="B5" s="228"/>
      <c r="C5" s="228"/>
      <c r="D5" s="228"/>
      <c r="E5" s="228"/>
      <c r="F5" s="228"/>
      <c r="G5" s="229"/>
    </row>
    <row r="6" spans="1:7">
      <c r="A6" s="238" t="s">
        <v>638</v>
      </c>
      <c r="B6" s="254">
        <v>2020</v>
      </c>
      <c r="C6" s="255" t="s">
        <v>639</v>
      </c>
      <c r="D6" s="255" t="s">
        <v>640</v>
      </c>
      <c r="E6" s="255" t="s">
        <v>641</v>
      </c>
      <c r="F6" s="255" t="s">
        <v>642</v>
      </c>
      <c r="G6" s="255" t="s">
        <v>643</v>
      </c>
    </row>
    <row r="7" spans="1:7" ht="45">
      <c r="A7" s="239"/>
      <c r="B7" s="256" t="s">
        <v>644</v>
      </c>
      <c r="C7" s="257"/>
      <c r="D7" s="257"/>
      <c r="E7" s="257"/>
      <c r="F7" s="257"/>
      <c r="G7" s="257"/>
    </row>
    <row r="8" spans="1:7">
      <c r="A8" s="210" t="s">
        <v>645</v>
      </c>
      <c r="B8" s="258">
        <v>311640405.88999999</v>
      </c>
      <c r="C8" s="258">
        <v>324106022.12559998</v>
      </c>
      <c r="D8" s="258">
        <v>337070263.01062399</v>
      </c>
      <c r="E8" s="259">
        <v>0</v>
      </c>
      <c r="F8" s="259">
        <v>0</v>
      </c>
      <c r="G8" s="259">
        <v>0</v>
      </c>
    </row>
    <row r="9" spans="1:7">
      <c r="A9" s="212" t="s">
        <v>242</v>
      </c>
      <c r="B9" s="260">
        <v>49321883.990000002</v>
      </c>
      <c r="C9" s="260">
        <v>51294759.349600002</v>
      </c>
      <c r="D9" s="260">
        <v>53346549.723584004</v>
      </c>
      <c r="E9" s="75"/>
      <c r="F9" s="75"/>
      <c r="G9" s="75"/>
    </row>
    <row r="10" spans="1:7">
      <c r="A10" s="212" t="s">
        <v>243</v>
      </c>
      <c r="B10" s="260"/>
      <c r="C10" s="260">
        <v>0</v>
      </c>
      <c r="D10" s="260">
        <v>0</v>
      </c>
      <c r="E10" s="75"/>
      <c r="F10" s="75"/>
      <c r="G10" s="75"/>
    </row>
    <row r="11" spans="1:7">
      <c r="A11" s="212" t="s">
        <v>244</v>
      </c>
      <c r="B11" s="260">
        <v>780000</v>
      </c>
      <c r="C11" s="260">
        <v>811200</v>
      </c>
      <c r="D11" s="260">
        <v>843648</v>
      </c>
      <c r="E11" s="75"/>
      <c r="F11" s="75"/>
      <c r="G11" s="75"/>
    </row>
    <row r="12" spans="1:7">
      <c r="A12" s="212" t="s">
        <v>646</v>
      </c>
      <c r="B12" s="260">
        <v>14333479.65</v>
      </c>
      <c r="C12" s="260">
        <v>14906818.836000001</v>
      </c>
      <c r="D12" s="260">
        <v>15503091.589440001</v>
      </c>
      <c r="E12" s="75"/>
      <c r="F12" s="75"/>
      <c r="G12" s="75"/>
    </row>
    <row r="13" spans="1:7">
      <c r="A13" s="212" t="s">
        <v>246</v>
      </c>
      <c r="B13" s="260">
        <v>4014958.14</v>
      </c>
      <c r="C13" s="260">
        <v>4175556.4656000002</v>
      </c>
      <c r="D13" s="260">
        <v>4342578.7242240002</v>
      </c>
      <c r="E13" s="75"/>
      <c r="F13" s="75"/>
      <c r="G13" s="75"/>
    </row>
    <row r="14" spans="1:7">
      <c r="A14" s="212" t="s">
        <v>247</v>
      </c>
      <c r="B14" s="260">
        <v>5673219.5099999998</v>
      </c>
      <c r="C14" s="260">
        <v>5900148.2903999994</v>
      </c>
      <c r="D14" s="260">
        <v>6136154.2220159993</v>
      </c>
      <c r="E14" s="75"/>
      <c r="F14" s="75"/>
      <c r="G14" s="75"/>
    </row>
    <row r="15" spans="1:7">
      <c r="A15" s="212" t="s">
        <v>647</v>
      </c>
      <c r="B15" s="260"/>
      <c r="C15" s="260">
        <v>0</v>
      </c>
      <c r="D15" s="260">
        <v>0</v>
      </c>
      <c r="E15" s="75"/>
      <c r="F15" s="75"/>
      <c r="G15" s="75"/>
    </row>
    <row r="16" spans="1:7">
      <c r="A16" s="212" t="s">
        <v>648</v>
      </c>
      <c r="B16" s="260">
        <v>237516864.59999999</v>
      </c>
      <c r="C16" s="260">
        <v>247017539.18399999</v>
      </c>
      <c r="D16" s="260">
        <v>256898240.75136</v>
      </c>
      <c r="E16" s="75"/>
      <c r="F16" s="75"/>
      <c r="G16" s="75"/>
    </row>
    <row r="17" spans="1:7">
      <c r="A17" s="127" t="s">
        <v>649</v>
      </c>
      <c r="B17" s="260"/>
      <c r="C17" s="260">
        <v>0</v>
      </c>
      <c r="D17" s="260">
        <v>0</v>
      </c>
      <c r="E17" s="75"/>
      <c r="F17" s="75"/>
      <c r="G17" s="75"/>
    </row>
    <row r="18" spans="1:7">
      <c r="A18" s="212" t="s">
        <v>267</v>
      </c>
      <c r="B18" s="260"/>
      <c r="C18" s="260">
        <v>0</v>
      </c>
      <c r="D18" s="260">
        <v>0</v>
      </c>
      <c r="E18" s="75"/>
      <c r="F18" s="75"/>
      <c r="G18" s="75"/>
    </row>
    <row r="19" spans="1:7">
      <c r="A19" s="212" t="s">
        <v>268</v>
      </c>
      <c r="B19" s="260"/>
      <c r="C19" s="260">
        <v>0</v>
      </c>
      <c r="D19" s="260">
        <v>0</v>
      </c>
      <c r="E19" s="75"/>
      <c r="F19" s="75"/>
      <c r="G19" s="75"/>
    </row>
    <row r="20" spans="1:7">
      <c r="A20" s="212" t="s">
        <v>650</v>
      </c>
      <c r="B20" s="260"/>
      <c r="C20" s="260">
        <v>0</v>
      </c>
      <c r="D20" s="260">
        <v>0</v>
      </c>
      <c r="E20" s="75"/>
      <c r="F20" s="75"/>
      <c r="G20" s="75"/>
    </row>
    <row r="21" spans="1:7">
      <c r="A21" s="213"/>
      <c r="B21" s="261"/>
      <c r="C21" s="261"/>
      <c r="D21" s="261"/>
      <c r="E21" s="213"/>
      <c r="F21" s="213"/>
      <c r="G21" s="213"/>
    </row>
    <row r="22" spans="1:7">
      <c r="A22" s="211" t="s">
        <v>651</v>
      </c>
      <c r="B22" s="262">
        <v>95390850.650000006</v>
      </c>
      <c r="C22" s="262">
        <v>99206484.675999999</v>
      </c>
      <c r="D22" s="262">
        <v>103174744.06304</v>
      </c>
      <c r="E22" s="46">
        <v>0</v>
      </c>
      <c r="F22" s="46">
        <v>0</v>
      </c>
      <c r="G22" s="46">
        <v>0</v>
      </c>
    </row>
    <row r="23" spans="1:7">
      <c r="A23" s="212" t="s">
        <v>652</v>
      </c>
      <c r="B23" s="260">
        <v>95390850.650000006</v>
      </c>
      <c r="C23" s="260">
        <v>99206484.675999999</v>
      </c>
      <c r="D23" s="260">
        <v>103174744.06304</v>
      </c>
      <c r="E23" s="75"/>
      <c r="F23" s="75"/>
      <c r="G23" s="75"/>
    </row>
    <row r="24" spans="1:7">
      <c r="A24" s="212" t="s">
        <v>653</v>
      </c>
      <c r="B24" s="260"/>
      <c r="C24" s="260"/>
      <c r="D24" s="260"/>
      <c r="E24" s="75"/>
      <c r="F24" s="75"/>
      <c r="G24" s="75"/>
    </row>
    <row r="25" spans="1:7">
      <c r="A25" s="212" t="s">
        <v>654</v>
      </c>
      <c r="B25" s="260"/>
      <c r="C25" s="260"/>
      <c r="D25" s="260"/>
      <c r="E25" s="75"/>
      <c r="F25" s="75"/>
      <c r="G25" s="75"/>
    </row>
    <row r="26" spans="1:7">
      <c r="A26" s="263" t="s">
        <v>293</v>
      </c>
      <c r="B26" s="260"/>
      <c r="C26" s="260"/>
      <c r="D26" s="260"/>
      <c r="E26" s="75"/>
      <c r="F26" s="75"/>
      <c r="G26" s="75"/>
    </row>
    <row r="27" spans="1:7">
      <c r="A27" s="212" t="s">
        <v>294</v>
      </c>
      <c r="B27" s="260"/>
      <c r="C27" s="260"/>
      <c r="D27" s="260"/>
      <c r="E27" s="75"/>
      <c r="F27" s="75"/>
      <c r="G27" s="75"/>
    </row>
    <row r="28" spans="1:7">
      <c r="A28" s="213"/>
      <c r="B28" s="261"/>
      <c r="C28" s="261"/>
      <c r="D28" s="261"/>
      <c r="E28" s="213"/>
      <c r="F28" s="213"/>
      <c r="G28" s="213"/>
    </row>
    <row r="29" spans="1:7">
      <c r="A29" s="211" t="s">
        <v>655</v>
      </c>
      <c r="B29" s="262">
        <v>0</v>
      </c>
      <c r="C29" s="262">
        <v>0</v>
      </c>
      <c r="D29" s="262">
        <v>0</v>
      </c>
      <c r="E29" s="46">
        <v>0</v>
      </c>
      <c r="F29" s="46">
        <v>0</v>
      </c>
      <c r="G29" s="46">
        <v>0</v>
      </c>
    </row>
    <row r="30" spans="1:7">
      <c r="A30" s="212" t="s">
        <v>297</v>
      </c>
      <c r="B30" s="260"/>
      <c r="C30" s="260"/>
      <c r="D30" s="260"/>
      <c r="E30" s="75"/>
      <c r="F30" s="75"/>
      <c r="G30" s="75"/>
    </row>
    <row r="31" spans="1:7">
      <c r="A31" s="213"/>
      <c r="B31" s="261"/>
      <c r="C31" s="261"/>
      <c r="D31" s="261"/>
      <c r="E31" s="213"/>
      <c r="F31" s="213"/>
      <c r="G31" s="213"/>
    </row>
    <row r="32" spans="1:7">
      <c r="A32" s="216" t="s">
        <v>656</v>
      </c>
      <c r="B32" s="262">
        <v>407031256.53999996</v>
      </c>
      <c r="C32" s="262">
        <v>423312506.80159998</v>
      </c>
      <c r="D32" s="262">
        <v>440245007.07366401</v>
      </c>
      <c r="E32" s="46">
        <v>0</v>
      </c>
      <c r="F32" s="46">
        <v>0</v>
      </c>
      <c r="G32" s="46">
        <v>0</v>
      </c>
    </row>
    <row r="33" spans="1:7">
      <c r="A33" s="213"/>
      <c r="B33" s="261"/>
      <c r="C33" s="261"/>
      <c r="D33" s="261"/>
      <c r="E33" s="213"/>
      <c r="F33" s="213"/>
      <c r="G33" s="213"/>
    </row>
    <row r="34" spans="1:7">
      <c r="A34" s="211" t="s">
        <v>299</v>
      </c>
      <c r="B34" s="264"/>
      <c r="C34" s="264"/>
      <c r="D34" s="264"/>
      <c r="E34" s="93"/>
      <c r="F34" s="93"/>
      <c r="G34" s="93"/>
    </row>
    <row r="35" spans="1:7" ht="30">
      <c r="A35" s="265" t="s">
        <v>657</v>
      </c>
      <c r="B35" s="260"/>
      <c r="C35" s="260"/>
      <c r="D35" s="260"/>
      <c r="E35" s="75"/>
      <c r="F35" s="75"/>
      <c r="G35" s="75"/>
    </row>
    <row r="36" spans="1:7" ht="30">
      <c r="A36" s="265" t="s">
        <v>301</v>
      </c>
      <c r="B36" s="260"/>
      <c r="C36" s="260"/>
      <c r="D36" s="260"/>
      <c r="E36" s="75"/>
      <c r="F36" s="75"/>
      <c r="G36" s="75"/>
    </row>
    <row r="37" spans="1:7">
      <c r="A37" s="211" t="s">
        <v>658</v>
      </c>
      <c r="B37" s="262">
        <v>0</v>
      </c>
      <c r="C37" s="262">
        <v>0</v>
      </c>
      <c r="D37" s="262">
        <v>0</v>
      </c>
      <c r="E37" s="46">
        <v>0</v>
      </c>
      <c r="F37" s="46">
        <v>0</v>
      </c>
      <c r="G37" s="46">
        <v>0</v>
      </c>
    </row>
    <row r="38" spans="1:7">
      <c r="A38" s="191"/>
      <c r="B38" s="266"/>
      <c r="C38" s="266"/>
      <c r="D38" s="266"/>
      <c r="E38" s="69"/>
      <c r="F38" s="69"/>
      <c r="G38" s="69"/>
    </row>
    <row r="39" spans="1:7">
      <c r="A39" s="187"/>
      <c r="B39" s="187"/>
      <c r="C39" s="187"/>
      <c r="D39" s="187"/>
      <c r="E39" s="187"/>
      <c r="F39" s="187"/>
      <c r="G39" s="187"/>
    </row>
    <row r="40" spans="1:7">
      <c r="A40" s="187"/>
      <c r="B40" s="187"/>
      <c r="C40" s="187"/>
      <c r="D40" s="187"/>
      <c r="E40" s="187"/>
      <c r="F40" s="187"/>
      <c r="G40" s="187"/>
    </row>
    <row r="41" spans="1:7">
      <c r="A41" s="187"/>
      <c r="B41" s="187"/>
      <c r="C41" s="187"/>
      <c r="D41" s="187"/>
      <c r="E41" s="187"/>
      <c r="F41" s="187"/>
      <c r="G41" s="187"/>
    </row>
    <row r="42" spans="1:7">
      <c r="A42" s="187"/>
      <c r="B42" s="187"/>
      <c r="C42" s="187"/>
      <c r="D42" s="187"/>
      <c r="E42" s="187"/>
      <c r="F42" s="187"/>
      <c r="G42" s="187"/>
    </row>
    <row r="43" spans="1:7">
      <c r="A43" s="187"/>
      <c r="B43" s="187"/>
      <c r="C43" s="187"/>
      <c r="D43" s="187"/>
      <c r="E43" s="187"/>
      <c r="F43" s="187"/>
      <c r="G43" s="18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7" sqref="B27"/>
    </sheetView>
  </sheetViews>
  <sheetFormatPr baseColWidth="10" defaultRowHeight="15"/>
  <cols>
    <col min="1" max="1" width="61.85546875" style="186" bestFit="1" customWidth="1"/>
    <col min="2" max="7" width="23.140625" style="186" customWidth="1"/>
    <col min="8" max="16384" width="11.42578125" style="186"/>
  </cols>
  <sheetData>
    <row r="1" spans="1:7" ht="21">
      <c r="A1" s="241" t="s">
        <v>659</v>
      </c>
      <c r="B1" s="241"/>
      <c r="C1" s="241"/>
      <c r="D1" s="241"/>
      <c r="E1" s="241"/>
      <c r="F1" s="241"/>
      <c r="G1" s="241"/>
    </row>
    <row r="2" spans="1:7">
      <c r="A2" s="224" t="s">
        <v>635</v>
      </c>
      <c r="B2" s="225"/>
      <c r="C2" s="225"/>
      <c r="D2" s="225"/>
      <c r="E2" s="225"/>
      <c r="F2" s="225"/>
      <c r="G2" s="226"/>
    </row>
    <row r="3" spans="1:7">
      <c r="A3" s="227" t="s">
        <v>660</v>
      </c>
      <c r="B3" s="228"/>
      <c r="C3" s="228"/>
      <c r="D3" s="228"/>
      <c r="E3" s="228"/>
      <c r="F3" s="228"/>
      <c r="G3" s="229"/>
    </row>
    <row r="4" spans="1:7">
      <c r="A4" s="227" t="s">
        <v>2</v>
      </c>
      <c r="B4" s="228"/>
      <c r="C4" s="228"/>
      <c r="D4" s="228"/>
      <c r="E4" s="228"/>
      <c r="F4" s="228"/>
      <c r="G4" s="229"/>
    </row>
    <row r="5" spans="1:7">
      <c r="A5" s="227" t="s">
        <v>637</v>
      </c>
      <c r="B5" s="228"/>
      <c r="C5" s="228"/>
      <c r="D5" s="228"/>
      <c r="E5" s="228"/>
      <c r="F5" s="228"/>
      <c r="G5" s="229"/>
    </row>
    <row r="6" spans="1:7">
      <c r="A6" s="267" t="s">
        <v>661</v>
      </c>
      <c r="B6" s="254">
        <v>2020</v>
      </c>
      <c r="C6" s="255" t="s">
        <v>639</v>
      </c>
      <c r="D6" s="255" t="s">
        <v>640</v>
      </c>
      <c r="E6" s="255" t="s">
        <v>641</v>
      </c>
      <c r="F6" s="255" t="s">
        <v>642</v>
      </c>
      <c r="G6" s="255" t="s">
        <v>643</v>
      </c>
    </row>
    <row r="7" spans="1:7" ht="45">
      <c r="A7" s="268"/>
      <c r="B7" s="256" t="s">
        <v>644</v>
      </c>
      <c r="C7" s="257"/>
      <c r="D7" s="257"/>
      <c r="E7" s="257"/>
      <c r="F7" s="257"/>
      <c r="G7" s="257"/>
    </row>
    <row r="8" spans="1:7">
      <c r="A8" s="210" t="s">
        <v>662</v>
      </c>
      <c r="B8" s="258">
        <v>282202578.94500005</v>
      </c>
      <c r="C8" s="258">
        <v>296312707.89225006</v>
      </c>
      <c r="D8" s="258">
        <v>308165216.20794004</v>
      </c>
      <c r="E8" s="259">
        <v>0</v>
      </c>
      <c r="F8" s="259">
        <v>0</v>
      </c>
      <c r="G8" s="259">
        <v>0</v>
      </c>
    </row>
    <row r="9" spans="1:7">
      <c r="A9" s="212" t="s">
        <v>663</v>
      </c>
      <c r="B9" s="260">
        <v>116841838.47000001</v>
      </c>
      <c r="C9" s="260">
        <v>122683930.39350002</v>
      </c>
      <c r="D9" s="260">
        <v>127591287.60924003</v>
      </c>
      <c r="E9" s="75"/>
      <c r="F9" s="75"/>
      <c r="G9" s="75"/>
    </row>
    <row r="10" spans="1:7">
      <c r="A10" s="212" t="s">
        <v>664</v>
      </c>
      <c r="B10" s="260">
        <v>41439880.198500007</v>
      </c>
      <c r="C10" s="260">
        <v>43511874.208425008</v>
      </c>
      <c r="D10" s="260">
        <v>45252349.176762007</v>
      </c>
      <c r="E10" s="75"/>
      <c r="F10" s="75"/>
      <c r="G10" s="75"/>
    </row>
    <row r="11" spans="1:7">
      <c r="A11" s="212" t="s">
        <v>665</v>
      </c>
      <c r="B11" s="260">
        <v>47370972.484500006</v>
      </c>
      <c r="C11" s="260">
        <v>49739521.108725011</v>
      </c>
      <c r="D11" s="260">
        <v>51729101.953074016</v>
      </c>
      <c r="E11" s="75"/>
      <c r="F11" s="75"/>
      <c r="G11" s="75"/>
    </row>
    <row r="12" spans="1:7">
      <c r="A12" s="212" t="s">
        <v>666</v>
      </c>
      <c r="B12" s="260">
        <v>42652024.096500002</v>
      </c>
      <c r="C12" s="260">
        <v>44784625.301325001</v>
      </c>
      <c r="D12" s="260">
        <v>46576010.313377999</v>
      </c>
      <c r="E12" s="75"/>
      <c r="F12" s="75"/>
      <c r="G12" s="75"/>
    </row>
    <row r="13" spans="1:7">
      <c r="A13" s="212" t="s">
        <v>667</v>
      </c>
      <c r="B13" s="260">
        <v>4282085.7870000005</v>
      </c>
      <c r="C13" s="260">
        <v>4496190.0763500007</v>
      </c>
      <c r="D13" s="260">
        <v>4676037.6794040008</v>
      </c>
      <c r="E13" s="75"/>
      <c r="F13" s="75"/>
      <c r="G13" s="75"/>
    </row>
    <row r="14" spans="1:7">
      <c r="A14" s="212" t="s">
        <v>668</v>
      </c>
      <c r="B14" s="260">
        <v>27656676.988500006</v>
      </c>
      <c r="C14" s="260">
        <v>29039510.837925009</v>
      </c>
      <c r="D14" s="260">
        <v>30201091.271442011</v>
      </c>
      <c r="E14" s="75"/>
      <c r="F14" s="75"/>
      <c r="G14" s="75"/>
    </row>
    <row r="15" spans="1:7">
      <c r="A15" s="212" t="s">
        <v>669</v>
      </c>
      <c r="B15" s="260">
        <v>0</v>
      </c>
      <c r="C15" s="260">
        <v>0</v>
      </c>
      <c r="D15" s="260">
        <v>0</v>
      </c>
      <c r="E15" s="75"/>
      <c r="F15" s="75"/>
      <c r="G15" s="75"/>
    </row>
    <row r="16" spans="1:7">
      <c r="A16" s="212" t="s">
        <v>670</v>
      </c>
      <c r="B16" s="260">
        <v>1959100.92</v>
      </c>
      <c r="C16" s="260">
        <v>2057055.966</v>
      </c>
      <c r="D16" s="260">
        <v>2139338.2046400001</v>
      </c>
      <c r="E16" s="75"/>
      <c r="F16" s="75"/>
      <c r="G16" s="75"/>
    </row>
    <row r="17" spans="1:7">
      <c r="A17" s="212" t="s">
        <v>671</v>
      </c>
      <c r="B17" s="260">
        <v>0</v>
      </c>
      <c r="C17" s="260">
        <v>0</v>
      </c>
      <c r="D17" s="260">
        <v>0</v>
      </c>
      <c r="E17" s="75"/>
      <c r="F17" s="75"/>
      <c r="G17" s="75"/>
    </row>
    <row r="18" spans="1:7">
      <c r="A18" s="269"/>
      <c r="B18" s="261"/>
      <c r="C18" s="261"/>
      <c r="D18" s="261"/>
      <c r="E18" s="213"/>
      <c r="F18" s="213"/>
      <c r="G18" s="213"/>
    </row>
    <row r="19" spans="1:7">
      <c r="A19" s="211" t="s">
        <v>672</v>
      </c>
      <c r="B19" s="262">
        <v>324106008.09600002</v>
      </c>
      <c r="C19" s="262">
        <v>324106008.09600002</v>
      </c>
      <c r="D19" s="262">
        <v>337070248.41983998</v>
      </c>
      <c r="E19" s="46">
        <v>0</v>
      </c>
      <c r="F19" s="46">
        <v>0</v>
      </c>
      <c r="G19" s="46">
        <v>0</v>
      </c>
    </row>
    <row r="20" spans="1:7">
      <c r="A20" s="212" t="s">
        <v>663</v>
      </c>
      <c r="B20" s="260">
        <v>181020000</v>
      </c>
      <c r="C20" s="260">
        <v>190071000</v>
      </c>
      <c r="D20" s="260">
        <v>197673840</v>
      </c>
      <c r="E20" s="75"/>
      <c r="F20" s="75"/>
      <c r="G20" s="75"/>
    </row>
    <row r="21" spans="1:7">
      <c r="A21" s="212" t="s">
        <v>664</v>
      </c>
      <c r="B21" s="260">
        <v>33522415.5</v>
      </c>
      <c r="C21" s="260">
        <v>35198536.274999999</v>
      </c>
      <c r="D21" s="260">
        <v>36606477.725999996</v>
      </c>
      <c r="E21" s="75"/>
      <c r="F21" s="75"/>
      <c r="G21" s="75"/>
    </row>
    <row r="22" spans="1:7">
      <c r="A22" s="212" t="s">
        <v>665</v>
      </c>
      <c r="B22" s="260">
        <v>32763570</v>
      </c>
      <c r="C22" s="260">
        <v>34401748.5</v>
      </c>
      <c r="D22" s="260">
        <v>35777818.439999998</v>
      </c>
      <c r="E22" s="75"/>
      <c r="F22" s="75"/>
      <c r="G22" s="75"/>
    </row>
    <row r="23" spans="1:7">
      <c r="A23" s="212" t="s">
        <v>666</v>
      </c>
      <c r="B23" s="260">
        <v>50248222.5</v>
      </c>
      <c r="C23" s="260">
        <v>52760633.625</v>
      </c>
      <c r="D23" s="260">
        <v>54871058.969999999</v>
      </c>
      <c r="E23" s="75"/>
      <c r="F23" s="75"/>
      <c r="G23" s="75"/>
    </row>
    <row r="24" spans="1:7">
      <c r="A24" s="212" t="s">
        <v>667</v>
      </c>
      <c r="B24" s="260">
        <v>6810239.1000000006</v>
      </c>
      <c r="C24" s="260">
        <v>7150751.0550000006</v>
      </c>
      <c r="D24" s="260">
        <v>7436781.0972000007</v>
      </c>
      <c r="E24" s="75"/>
      <c r="F24" s="75"/>
      <c r="G24" s="75"/>
    </row>
    <row r="25" spans="1:7">
      <c r="A25" s="212" t="s">
        <v>668</v>
      </c>
      <c r="B25" s="260">
        <v>10082543.520000001</v>
      </c>
      <c r="C25" s="260">
        <v>10586670.696000002</v>
      </c>
      <c r="D25" s="260">
        <v>11010137.523840003</v>
      </c>
      <c r="E25" s="75"/>
      <c r="F25" s="75"/>
      <c r="G25" s="75"/>
    </row>
    <row r="26" spans="1:7">
      <c r="A26" s="212" t="s">
        <v>669</v>
      </c>
      <c r="B26" s="260">
        <v>0</v>
      </c>
      <c r="C26" s="260">
        <v>0</v>
      </c>
      <c r="D26" s="260">
        <v>0</v>
      </c>
      <c r="E26" s="75"/>
      <c r="F26" s="75"/>
      <c r="G26" s="75"/>
    </row>
    <row r="27" spans="1:7">
      <c r="A27" s="212" t="s">
        <v>673</v>
      </c>
      <c r="B27" s="260">
        <v>0</v>
      </c>
      <c r="C27" s="260">
        <v>0</v>
      </c>
      <c r="D27" s="260">
        <v>0</v>
      </c>
      <c r="E27" s="75"/>
      <c r="F27" s="75"/>
      <c r="G27" s="75"/>
    </row>
    <row r="28" spans="1:7">
      <c r="A28" s="212" t="s">
        <v>671</v>
      </c>
      <c r="B28" s="260">
        <v>12775421.4</v>
      </c>
      <c r="C28" s="260">
        <v>13414192.470000001</v>
      </c>
      <c r="D28" s="260">
        <v>13950760.168800002</v>
      </c>
      <c r="E28" s="75"/>
      <c r="F28" s="75"/>
      <c r="G28" s="75"/>
    </row>
    <row r="29" spans="1:7">
      <c r="A29" s="213"/>
      <c r="B29" s="261"/>
      <c r="C29" s="261"/>
      <c r="D29" s="261"/>
      <c r="E29" s="213"/>
      <c r="F29" s="213"/>
      <c r="G29" s="213"/>
    </row>
    <row r="30" spans="1:7">
      <c r="A30" s="211" t="s">
        <v>674</v>
      </c>
      <c r="B30" s="262">
        <v>606308587.04100013</v>
      </c>
      <c r="C30" s="262">
        <v>620418715.98825002</v>
      </c>
      <c r="D30" s="262">
        <v>645235464.62777996</v>
      </c>
      <c r="E30" s="46">
        <v>0</v>
      </c>
      <c r="F30" s="46">
        <v>0</v>
      </c>
      <c r="G30" s="46">
        <v>0</v>
      </c>
    </row>
    <row r="31" spans="1:7">
      <c r="A31" s="191"/>
      <c r="B31" s="191"/>
      <c r="C31" s="191"/>
      <c r="D31" s="191"/>
      <c r="E31" s="191"/>
      <c r="F31" s="191"/>
      <c r="G31" s="191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22" sqref="B22"/>
    </sheetView>
  </sheetViews>
  <sheetFormatPr baseColWidth="10" defaultRowHeight="15"/>
  <cols>
    <col min="1" max="1" width="74.7109375" style="186" bestFit="1" customWidth="1"/>
    <col min="2" max="7" width="25.28515625" style="186" customWidth="1"/>
    <col min="8" max="8" width="11.42578125" style="186"/>
    <col min="9" max="9" width="19" style="186" customWidth="1"/>
    <col min="10" max="16384" width="11.42578125" style="186"/>
  </cols>
  <sheetData>
    <row r="1" spans="1:9" ht="21">
      <c r="A1" s="241" t="s">
        <v>675</v>
      </c>
      <c r="B1" s="241"/>
      <c r="C1" s="241"/>
      <c r="D1" s="241"/>
      <c r="E1" s="241"/>
      <c r="F1" s="241"/>
      <c r="G1" s="241"/>
    </row>
    <row r="2" spans="1:9">
      <c r="A2" s="224" t="s">
        <v>635</v>
      </c>
      <c r="B2" s="225"/>
      <c r="C2" s="225"/>
      <c r="D2" s="225"/>
      <c r="E2" s="225"/>
      <c r="F2" s="225"/>
      <c r="G2" s="226"/>
    </row>
    <row r="3" spans="1:9">
      <c r="A3" s="227" t="s">
        <v>676</v>
      </c>
      <c r="B3" s="228"/>
      <c r="C3" s="228"/>
      <c r="D3" s="228"/>
      <c r="E3" s="228"/>
      <c r="F3" s="228"/>
      <c r="G3" s="229"/>
    </row>
    <row r="4" spans="1:9">
      <c r="A4" s="233" t="s">
        <v>2</v>
      </c>
      <c r="B4" s="234"/>
      <c r="C4" s="234"/>
      <c r="D4" s="234"/>
      <c r="E4" s="234"/>
      <c r="F4" s="234"/>
      <c r="G4" s="235"/>
    </row>
    <row r="5" spans="1:9">
      <c r="A5" s="270" t="s">
        <v>638</v>
      </c>
      <c r="B5" s="271" t="s">
        <v>677</v>
      </c>
      <c r="C5" s="271" t="s">
        <v>678</v>
      </c>
      <c r="D5" s="271" t="s">
        <v>679</v>
      </c>
      <c r="E5" s="271" t="s">
        <v>680</v>
      </c>
      <c r="F5" s="271" t="s">
        <v>681</v>
      </c>
      <c r="G5" s="254">
        <v>2019</v>
      </c>
    </row>
    <row r="6" spans="1:9" ht="32.25">
      <c r="A6" s="272"/>
      <c r="B6" s="273"/>
      <c r="C6" s="273"/>
      <c r="D6" s="273"/>
      <c r="E6" s="273"/>
      <c r="F6" s="273"/>
      <c r="G6" s="256" t="s">
        <v>682</v>
      </c>
    </row>
    <row r="7" spans="1:9">
      <c r="A7" s="210" t="s">
        <v>683</v>
      </c>
      <c r="B7" s="258"/>
      <c r="C7" s="258"/>
      <c r="D7" s="274"/>
      <c r="E7" s="275">
        <v>269121620.37</v>
      </c>
      <c r="F7" s="275">
        <v>267867468.58000001</v>
      </c>
      <c r="G7" s="275">
        <f>SUM(G8:G19)</f>
        <v>309825142.33000004</v>
      </c>
    </row>
    <row r="8" spans="1:9">
      <c r="A8" s="212" t="s">
        <v>684</v>
      </c>
      <c r="B8" s="260"/>
      <c r="C8" s="260"/>
      <c r="D8" s="187"/>
      <c r="E8" s="276">
        <v>47584357.289999999</v>
      </c>
      <c r="F8" s="276">
        <v>51450956.060000002</v>
      </c>
      <c r="G8" s="277">
        <v>53804222.719999999</v>
      </c>
      <c r="I8" s="278"/>
    </row>
    <row r="9" spans="1:9">
      <c r="A9" s="212" t="s">
        <v>685</v>
      </c>
      <c r="B9" s="260"/>
      <c r="C9" s="260"/>
      <c r="D9" s="187"/>
      <c r="E9" s="276">
        <v>0</v>
      </c>
      <c r="F9" s="276">
        <v>0</v>
      </c>
      <c r="G9" s="277" t="s">
        <v>686</v>
      </c>
    </row>
    <row r="10" spans="1:9">
      <c r="A10" s="212" t="s">
        <v>687</v>
      </c>
      <c r="B10" s="260"/>
      <c r="C10" s="260"/>
      <c r="D10" s="187"/>
      <c r="E10" s="276">
        <v>686242.93</v>
      </c>
      <c r="F10" s="276">
        <v>279728</v>
      </c>
      <c r="G10" s="277">
        <v>298466.78000000003</v>
      </c>
      <c r="I10" s="278"/>
    </row>
    <row r="11" spans="1:9">
      <c r="A11" s="212" t="s">
        <v>688</v>
      </c>
      <c r="B11" s="260"/>
      <c r="C11" s="260"/>
      <c r="D11" s="187"/>
      <c r="E11" s="276">
        <v>34355342.990000002</v>
      </c>
      <c r="F11" s="276">
        <v>38297766.590000004</v>
      </c>
      <c r="G11" s="277">
        <v>48161893.119999997</v>
      </c>
      <c r="I11" s="278"/>
    </row>
    <row r="12" spans="1:9">
      <c r="A12" s="212" t="s">
        <v>689</v>
      </c>
      <c r="B12" s="260"/>
      <c r="C12" s="260"/>
      <c r="D12" s="187"/>
      <c r="E12" s="276">
        <v>4176466.62</v>
      </c>
      <c r="F12" s="276">
        <v>3344257.27</v>
      </c>
      <c r="G12" s="277">
        <v>5710329.9500000002</v>
      </c>
      <c r="I12" s="278"/>
    </row>
    <row r="13" spans="1:9">
      <c r="A13" s="263" t="s">
        <v>690</v>
      </c>
      <c r="B13" s="260"/>
      <c r="C13" s="260"/>
      <c r="D13" s="187"/>
      <c r="E13" s="276">
        <v>6170615.6699999999</v>
      </c>
      <c r="F13" s="276">
        <v>3942227.04</v>
      </c>
      <c r="G13" s="277">
        <v>7457229.8799999999</v>
      </c>
      <c r="I13" s="278"/>
    </row>
    <row r="14" spans="1:9">
      <c r="A14" s="212" t="s">
        <v>691</v>
      </c>
      <c r="B14" s="260"/>
      <c r="C14" s="260"/>
      <c r="D14" s="187"/>
      <c r="E14" s="276">
        <v>0</v>
      </c>
      <c r="F14" s="276">
        <v>0</v>
      </c>
      <c r="G14" s="277" t="s">
        <v>686</v>
      </c>
    </row>
    <row r="15" spans="1:9">
      <c r="A15" s="212" t="s">
        <v>692</v>
      </c>
      <c r="B15" s="260"/>
      <c r="C15" s="260"/>
      <c r="D15" s="187"/>
      <c r="E15" s="276">
        <v>142883835.56</v>
      </c>
      <c r="F15" s="276">
        <v>161403639.94</v>
      </c>
      <c r="G15" s="277">
        <v>187223522.46000001</v>
      </c>
      <c r="I15" s="278"/>
    </row>
    <row r="16" spans="1:9">
      <c r="A16" s="212" t="s">
        <v>693</v>
      </c>
      <c r="B16" s="260"/>
      <c r="C16" s="260"/>
      <c r="D16" s="187"/>
      <c r="E16" s="276">
        <v>0</v>
      </c>
      <c r="F16" s="276">
        <v>0</v>
      </c>
      <c r="G16" s="277" t="s">
        <v>686</v>
      </c>
    </row>
    <row r="17" spans="1:9">
      <c r="A17" s="212" t="s">
        <v>694</v>
      </c>
      <c r="B17" s="260"/>
      <c r="C17" s="260"/>
      <c r="D17" s="187"/>
      <c r="E17" s="276">
        <v>33264759.309999999</v>
      </c>
      <c r="F17" s="276">
        <v>0</v>
      </c>
      <c r="G17" s="277" t="s">
        <v>686</v>
      </c>
    </row>
    <row r="18" spans="1:9">
      <c r="A18" s="212" t="s">
        <v>695</v>
      </c>
      <c r="B18" s="260"/>
      <c r="C18" s="260"/>
      <c r="D18" s="187"/>
      <c r="E18" s="279">
        <v>0</v>
      </c>
      <c r="F18" s="276">
        <v>9148893.6799999997</v>
      </c>
      <c r="G18" s="277">
        <v>7169477.4199999999</v>
      </c>
      <c r="I18" s="278"/>
    </row>
    <row r="19" spans="1:9">
      <c r="A19" s="212" t="s">
        <v>696</v>
      </c>
      <c r="B19" s="260"/>
      <c r="C19" s="260"/>
      <c r="D19" s="187"/>
      <c r="E19" s="279">
        <v>0</v>
      </c>
      <c r="F19" s="276">
        <v>0</v>
      </c>
      <c r="G19" s="277">
        <v>0</v>
      </c>
    </row>
    <row r="20" spans="1:9">
      <c r="A20" s="213"/>
      <c r="B20" s="261"/>
      <c r="C20" s="261"/>
      <c r="D20" s="187"/>
      <c r="E20" s="280"/>
      <c r="F20" s="280"/>
      <c r="G20" s="277"/>
    </row>
    <row r="21" spans="1:9">
      <c r="A21" s="211" t="s">
        <v>697</v>
      </c>
      <c r="B21" s="262"/>
      <c r="C21" s="262"/>
      <c r="D21" s="187"/>
      <c r="E21" s="281">
        <v>165973083.61000001</v>
      </c>
      <c r="F21" s="281">
        <v>214121521.56</v>
      </c>
      <c r="G21" s="282">
        <f>SUM(G22:G26)</f>
        <v>145599926.69999999</v>
      </c>
    </row>
    <row r="22" spans="1:9">
      <c r="A22" s="212" t="s">
        <v>698</v>
      </c>
      <c r="B22" s="260"/>
      <c r="C22" s="260"/>
      <c r="D22" s="187"/>
      <c r="E22" s="276">
        <v>90848429</v>
      </c>
      <c r="F22" s="276">
        <v>98188234</v>
      </c>
      <c r="G22" s="277">
        <v>111482365</v>
      </c>
      <c r="I22" s="278"/>
    </row>
    <row r="23" spans="1:9">
      <c r="A23" s="212" t="s">
        <v>699</v>
      </c>
      <c r="B23" s="260"/>
      <c r="C23" s="260"/>
      <c r="D23" s="187"/>
      <c r="E23" s="276">
        <v>75124654.609999999</v>
      </c>
      <c r="F23" s="276">
        <v>115933287.56</v>
      </c>
      <c r="G23" s="277">
        <v>34117561.700000003</v>
      </c>
      <c r="I23" s="278"/>
    </row>
    <row r="24" spans="1:9">
      <c r="A24" s="212" t="s">
        <v>700</v>
      </c>
      <c r="B24" s="260"/>
      <c r="C24" s="260"/>
      <c r="D24" s="187"/>
      <c r="E24" s="279">
        <v>0</v>
      </c>
      <c r="F24" s="276">
        <v>0</v>
      </c>
      <c r="G24" s="279">
        <v>0</v>
      </c>
    </row>
    <row r="25" spans="1:9">
      <c r="A25" s="212" t="s">
        <v>701</v>
      </c>
      <c r="B25" s="260"/>
      <c r="C25" s="260"/>
      <c r="D25" s="187"/>
      <c r="E25" s="279">
        <v>0</v>
      </c>
      <c r="F25" s="276">
        <v>0</v>
      </c>
      <c r="G25" s="279">
        <v>0</v>
      </c>
    </row>
    <row r="26" spans="1:9">
      <c r="A26" s="212" t="s">
        <v>702</v>
      </c>
      <c r="B26" s="260"/>
      <c r="C26" s="260"/>
      <c r="D26" s="187"/>
      <c r="E26" s="279">
        <v>0</v>
      </c>
      <c r="F26" s="279">
        <v>0</v>
      </c>
      <c r="G26" s="279">
        <v>0</v>
      </c>
    </row>
    <row r="27" spans="1:9">
      <c r="A27" s="213"/>
      <c r="B27" s="261"/>
      <c r="C27" s="261"/>
      <c r="D27" s="187"/>
      <c r="E27" s="280"/>
      <c r="F27" s="280"/>
      <c r="G27" s="280"/>
    </row>
    <row r="28" spans="1:9">
      <c r="A28" s="211" t="s">
        <v>703</v>
      </c>
      <c r="B28" s="262"/>
      <c r="C28" s="262"/>
      <c r="D28" s="187"/>
      <c r="E28" s="281">
        <v>56906969.340000004</v>
      </c>
      <c r="F28" s="281">
        <v>107026093.5</v>
      </c>
      <c r="G28" s="281">
        <f>SUM(G29)</f>
        <v>90471199.129999995</v>
      </c>
    </row>
    <row r="29" spans="1:9">
      <c r="A29" s="212" t="s">
        <v>297</v>
      </c>
      <c r="B29" s="260"/>
      <c r="C29" s="260"/>
      <c r="D29" s="187"/>
      <c r="E29" s="276">
        <v>56906969.340000004</v>
      </c>
      <c r="F29" s="276">
        <v>107026093.5</v>
      </c>
      <c r="G29" s="279">
        <v>90471199.129999995</v>
      </c>
    </row>
    <row r="30" spans="1:9">
      <c r="A30" s="213"/>
      <c r="B30" s="261"/>
      <c r="C30" s="261"/>
      <c r="D30" s="187"/>
      <c r="E30" s="280"/>
      <c r="F30" s="280"/>
      <c r="G30" s="280"/>
    </row>
    <row r="31" spans="1:9">
      <c r="A31" s="211" t="s">
        <v>704</v>
      </c>
      <c r="B31" s="262"/>
      <c r="C31" s="262"/>
      <c r="D31" s="187"/>
      <c r="E31" s="281">
        <v>492001673.32000005</v>
      </c>
      <c r="F31" s="281">
        <v>589015083.63999999</v>
      </c>
      <c r="G31" s="281">
        <f>+G7+G21+G28</f>
        <v>545896268.16000009</v>
      </c>
    </row>
    <row r="32" spans="1:9">
      <c r="A32" s="213"/>
      <c r="B32" s="261"/>
      <c r="C32" s="261"/>
      <c r="D32" s="187"/>
      <c r="E32" s="280"/>
      <c r="F32" s="280"/>
      <c r="G32" s="280"/>
    </row>
    <row r="33" spans="1:7">
      <c r="A33" s="211" t="s">
        <v>299</v>
      </c>
      <c r="B33" s="261"/>
      <c r="C33" s="261"/>
      <c r="D33" s="187"/>
      <c r="E33" s="280"/>
      <c r="F33" s="280"/>
      <c r="G33" s="280"/>
    </row>
    <row r="34" spans="1:7" ht="30">
      <c r="A34" s="265" t="s">
        <v>657</v>
      </c>
      <c r="B34" s="260"/>
      <c r="C34" s="260"/>
      <c r="D34" s="187"/>
      <c r="E34" s="276">
        <v>16617240.130000001</v>
      </c>
      <c r="F34" s="276">
        <v>6713892.9400000004</v>
      </c>
      <c r="G34" s="279">
        <v>18589763.93</v>
      </c>
    </row>
    <row r="35" spans="1:7" ht="30">
      <c r="A35" s="265" t="s">
        <v>705</v>
      </c>
      <c r="B35" s="260"/>
      <c r="C35" s="260"/>
      <c r="D35" s="187"/>
      <c r="E35" s="276">
        <v>40289729.210000001</v>
      </c>
      <c r="F35" s="276">
        <v>100312200.56</v>
      </c>
      <c r="G35" s="279">
        <v>71881435.200000003</v>
      </c>
    </row>
    <row r="36" spans="1:7">
      <c r="A36" s="211" t="s">
        <v>706</v>
      </c>
      <c r="B36" s="262"/>
      <c r="C36" s="262"/>
      <c r="D36" s="187"/>
      <c r="E36" s="281">
        <v>56906969.340000004</v>
      </c>
      <c r="F36" s="281">
        <v>107026093.5</v>
      </c>
      <c r="G36" s="281">
        <f>SUM(G34:G35)</f>
        <v>90471199.129999995</v>
      </c>
    </row>
    <row r="37" spans="1:7">
      <c r="A37" s="209"/>
      <c r="B37" s="283"/>
      <c r="C37" s="283"/>
      <c r="D37" s="284"/>
      <c r="E37" s="283"/>
      <c r="F37" s="283"/>
      <c r="G37" s="283"/>
    </row>
    <row r="38" spans="1:7">
      <c r="A38" s="94"/>
    </row>
    <row r="39" spans="1:7">
      <c r="A39" s="285" t="s">
        <v>707</v>
      </c>
      <c r="B39" s="285"/>
      <c r="C39" s="285"/>
      <c r="D39" s="285"/>
      <c r="E39" s="285"/>
      <c r="F39" s="285"/>
      <c r="G39" s="285"/>
    </row>
    <row r="40" spans="1:7">
      <c r="A40" s="285" t="s">
        <v>708</v>
      </c>
      <c r="B40" s="285"/>
      <c r="C40" s="285"/>
      <c r="D40" s="285"/>
      <c r="E40" s="285"/>
      <c r="F40" s="285"/>
      <c r="G40" s="285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29" sqref="D29"/>
    </sheetView>
  </sheetViews>
  <sheetFormatPr baseColWidth="10" defaultRowHeight="15"/>
  <cols>
    <col min="1" max="1" width="61.85546875" style="186" bestFit="1" customWidth="1"/>
    <col min="2" max="7" width="22.5703125" style="186" customWidth="1"/>
    <col min="8" max="8" width="11.42578125" style="186"/>
    <col min="9" max="9" width="20.7109375" style="186" bestFit="1" customWidth="1"/>
    <col min="10" max="16384" width="11.42578125" style="186"/>
  </cols>
  <sheetData>
    <row r="1" spans="1:7" ht="21">
      <c r="A1" s="241" t="s">
        <v>709</v>
      </c>
      <c r="B1" s="241"/>
      <c r="C1" s="241"/>
      <c r="D1" s="241"/>
      <c r="E1" s="241"/>
      <c r="F1" s="241"/>
      <c r="G1" s="241"/>
    </row>
    <row r="2" spans="1:7">
      <c r="A2" s="224" t="s">
        <v>635</v>
      </c>
      <c r="B2" s="225"/>
      <c r="C2" s="225"/>
      <c r="D2" s="225"/>
      <c r="E2" s="225"/>
      <c r="F2" s="225"/>
      <c r="G2" s="226"/>
    </row>
    <row r="3" spans="1:7">
      <c r="A3" s="227" t="s">
        <v>710</v>
      </c>
      <c r="B3" s="228"/>
      <c r="C3" s="228"/>
      <c r="D3" s="228"/>
      <c r="E3" s="228"/>
      <c r="F3" s="228"/>
      <c r="G3" s="229"/>
    </row>
    <row r="4" spans="1:7">
      <c r="A4" s="233" t="s">
        <v>2</v>
      </c>
      <c r="B4" s="234"/>
      <c r="C4" s="234"/>
      <c r="D4" s="234"/>
      <c r="E4" s="234"/>
      <c r="F4" s="234"/>
      <c r="G4" s="235"/>
    </row>
    <row r="5" spans="1:7">
      <c r="A5" s="286" t="s">
        <v>661</v>
      </c>
      <c r="B5" s="271" t="s">
        <v>677</v>
      </c>
      <c r="C5" s="271" t="s">
        <v>678</v>
      </c>
      <c r="D5" s="271" t="s">
        <v>679</v>
      </c>
      <c r="E5" s="271" t="s">
        <v>680</v>
      </c>
      <c r="F5" s="271" t="s">
        <v>681</v>
      </c>
      <c r="G5" s="254">
        <v>2019</v>
      </c>
    </row>
    <row r="6" spans="1:7" ht="32.25">
      <c r="A6" s="287"/>
      <c r="B6" s="273"/>
      <c r="C6" s="273"/>
      <c r="D6" s="273"/>
      <c r="E6" s="273"/>
      <c r="F6" s="273"/>
      <c r="G6" s="256" t="s">
        <v>711</v>
      </c>
    </row>
    <row r="7" spans="1:7">
      <c r="A7" s="210" t="s">
        <v>712</v>
      </c>
      <c r="B7" s="275">
        <v>0</v>
      </c>
      <c r="C7" s="275">
        <v>0</v>
      </c>
      <c r="D7" s="275">
        <v>0</v>
      </c>
      <c r="E7" s="275">
        <v>255375586.68000001</v>
      </c>
      <c r="F7" s="275">
        <v>268764360.89999998</v>
      </c>
      <c r="G7" s="275">
        <f>SUM(G8:G16)</f>
        <v>298838642.62</v>
      </c>
    </row>
    <row r="8" spans="1:7">
      <c r="A8" s="212" t="s">
        <v>663</v>
      </c>
      <c r="B8" s="279"/>
      <c r="C8" s="279"/>
      <c r="D8" s="279"/>
      <c r="E8" s="276">
        <v>100406049.03999999</v>
      </c>
      <c r="F8" s="276">
        <v>111277941.40000001</v>
      </c>
      <c r="G8" s="277">
        <v>162912696.71000001</v>
      </c>
    </row>
    <row r="9" spans="1:7">
      <c r="A9" s="212" t="s">
        <v>664</v>
      </c>
      <c r="B9" s="279"/>
      <c r="C9" s="279"/>
      <c r="D9" s="279"/>
      <c r="E9" s="276">
        <v>34902500.630000003</v>
      </c>
      <c r="F9" s="276">
        <v>39466552.570000008</v>
      </c>
      <c r="G9" s="277">
        <v>22044904.75</v>
      </c>
    </row>
    <row r="10" spans="1:7">
      <c r="A10" s="212" t="s">
        <v>665</v>
      </c>
      <c r="B10" s="279"/>
      <c r="C10" s="279"/>
      <c r="D10" s="279"/>
      <c r="E10" s="276">
        <v>38399921.910000004</v>
      </c>
      <c r="F10" s="276">
        <v>45115211.890000001</v>
      </c>
      <c r="G10" s="277">
        <v>47897300.060000002</v>
      </c>
    </row>
    <row r="11" spans="1:7">
      <c r="A11" s="212" t="s">
        <v>666</v>
      </c>
      <c r="B11" s="279"/>
      <c r="C11" s="279"/>
      <c r="D11" s="279"/>
      <c r="E11" s="276">
        <v>38602950.07</v>
      </c>
      <c r="F11" s="276">
        <v>40620975.329999998</v>
      </c>
      <c r="G11" s="277">
        <v>42921188.219999999</v>
      </c>
    </row>
    <row r="12" spans="1:7">
      <c r="A12" s="212" t="s">
        <v>667</v>
      </c>
      <c r="B12" s="279"/>
      <c r="C12" s="279"/>
      <c r="D12" s="279"/>
      <c r="E12" s="276">
        <v>7605922.2700000005</v>
      </c>
      <c r="F12" s="276">
        <v>4078176.9400000004</v>
      </c>
      <c r="G12" s="277">
        <v>5241248.58</v>
      </c>
    </row>
    <row r="13" spans="1:7">
      <c r="A13" s="212" t="s">
        <v>668</v>
      </c>
      <c r="B13" s="279"/>
      <c r="C13" s="279"/>
      <c r="D13" s="279"/>
      <c r="E13" s="276">
        <v>25457747.439999998</v>
      </c>
      <c r="F13" s="276">
        <v>26339692.370000005</v>
      </c>
      <c r="G13" s="277">
        <v>15707108.140000001</v>
      </c>
    </row>
    <row r="14" spans="1:7">
      <c r="A14" s="212" t="s">
        <v>669</v>
      </c>
      <c r="B14" s="279"/>
      <c r="C14" s="279"/>
      <c r="D14" s="279"/>
      <c r="E14" s="276">
        <v>0</v>
      </c>
      <c r="F14" s="276">
        <v>0</v>
      </c>
      <c r="G14" s="288" t="s">
        <v>713</v>
      </c>
    </row>
    <row r="15" spans="1:7">
      <c r="A15" s="212" t="s">
        <v>670</v>
      </c>
      <c r="B15" s="279"/>
      <c r="C15" s="279"/>
      <c r="D15" s="279"/>
      <c r="E15" s="276">
        <v>1866510.24</v>
      </c>
      <c r="F15" s="276">
        <v>1865810.4</v>
      </c>
      <c r="G15" s="277">
        <v>2114196.16</v>
      </c>
    </row>
    <row r="16" spans="1:7">
      <c r="A16" s="212" t="s">
        <v>671</v>
      </c>
      <c r="B16" s="279"/>
      <c r="C16" s="279"/>
      <c r="D16" s="279"/>
      <c r="E16" s="276">
        <v>8133985.0800000001</v>
      </c>
      <c r="F16" s="276">
        <v>0</v>
      </c>
      <c r="G16" s="288" t="s">
        <v>713</v>
      </c>
    </row>
    <row r="17" spans="1:7">
      <c r="A17" s="213"/>
      <c r="B17" s="280"/>
      <c r="C17" s="280"/>
      <c r="D17" s="280"/>
      <c r="E17" s="280"/>
      <c r="F17" s="289"/>
      <c r="G17" s="277"/>
    </row>
    <row r="18" spans="1:7">
      <c r="A18" s="211" t="s">
        <v>714</v>
      </c>
      <c r="B18" s="281">
        <v>0</v>
      </c>
      <c r="C18" s="281">
        <v>0</v>
      </c>
      <c r="D18" s="281">
        <v>0</v>
      </c>
      <c r="E18" s="281">
        <v>116070702.41000001</v>
      </c>
      <c r="F18" s="290">
        <v>234440225.40000001</v>
      </c>
      <c r="G18" s="282">
        <f>SUM(G19:G27)</f>
        <v>214557578.67000002</v>
      </c>
    </row>
    <row r="19" spans="1:7">
      <c r="A19" s="212" t="s">
        <v>663</v>
      </c>
      <c r="B19" s="279"/>
      <c r="C19" s="279"/>
      <c r="D19" s="279"/>
      <c r="E19" s="276">
        <v>32717476.25</v>
      </c>
      <c r="F19" s="276">
        <v>38607739.159999996</v>
      </c>
      <c r="G19" s="277">
        <v>2385232.92</v>
      </c>
    </row>
    <row r="20" spans="1:7">
      <c r="A20" s="212" t="s">
        <v>664</v>
      </c>
      <c r="B20" s="279"/>
      <c r="C20" s="279"/>
      <c r="D20" s="279"/>
      <c r="E20" s="276">
        <v>5754762.1200000001</v>
      </c>
      <c r="F20" s="276">
        <v>7169051.6700000009</v>
      </c>
      <c r="G20" s="277">
        <v>28294274.129999999</v>
      </c>
    </row>
    <row r="21" spans="1:7">
      <c r="A21" s="212" t="s">
        <v>665</v>
      </c>
      <c r="B21" s="279"/>
      <c r="C21" s="279"/>
      <c r="D21" s="279"/>
      <c r="E21" s="276">
        <v>3131924.24</v>
      </c>
      <c r="F21" s="276">
        <v>5347086.1899999995</v>
      </c>
      <c r="G21" s="277">
        <v>8173095.4500000002</v>
      </c>
    </row>
    <row r="22" spans="1:7">
      <c r="A22" s="212" t="s">
        <v>666</v>
      </c>
      <c r="B22" s="279"/>
      <c r="C22" s="279"/>
      <c r="D22" s="279"/>
      <c r="E22" s="276">
        <v>8019258.3300000001</v>
      </c>
      <c r="F22" s="276">
        <v>20457053.77</v>
      </c>
      <c r="G22" s="277">
        <v>12273891.619999999</v>
      </c>
    </row>
    <row r="23" spans="1:7">
      <c r="A23" s="212" t="s">
        <v>667</v>
      </c>
      <c r="B23" s="279"/>
      <c r="C23" s="279"/>
      <c r="D23" s="279"/>
      <c r="E23" s="276">
        <v>4110702.42</v>
      </c>
      <c r="F23" s="276">
        <v>10319946.909999998</v>
      </c>
      <c r="G23" s="277">
        <v>10303521.42</v>
      </c>
    </row>
    <row r="24" spans="1:7">
      <c r="A24" s="212" t="s">
        <v>668</v>
      </c>
      <c r="B24" s="279"/>
      <c r="C24" s="279"/>
      <c r="D24" s="279"/>
      <c r="E24" s="276">
        <v>54440853.100000009</v>
      </c>
      <c r="F24" s="276">
        <v>141281159.62</v>
      </c>
      <c r="G24" s="277">
        <v>143337807.55000001</v>
      </c>
    </row>
    <row r="25" spans="1:7">
      <c r="A25" s="212" t="s">
        <v>669</v>
      </c>
      <c r="B25" s="279"/>
      <c r="C25" s="279"/>
      <c r="D25" s="279"/>
      <c r="E25" s="276">
        <v>0</v>
      </c>
      <c r="F25" s="276">
        <v>0</v>
      </c>
      <c r="G25" s="288" t="s">
        <v>713</v>
      </c>
    </row>
    <row r="26" spans="1:7">
      <c r="A26" s="212" t="s">
        <v>673</v>
      </c>
      <c r="B26" s="279"/>
      <c r="C26" s="279"/>
      <c r="D26" s="279"/>
      <c r="E26" s="276">
        <v>1621366.64</v>
      </c>
      <c r="F26" s="276">
        <v>2089567.68</v>
      </c>
      <c r="G26" s="277">
        <v>3893418.55</v>
      </c>
    </row>
    <row r="27" spans="1:7">
      <c r="A27" s="212" t="s">
        <v>671</v>
      </c>
      <c r="B27" s="279"/>
      <c r="C27" s="279"/>
      <c r="D27" s="279"/>
      <c r="E27" s="276">
        <v>6274359.3100000005</v>
      </c>
      <c r="F27" s="276">
        <v>9168620.4000000004</v>
      </c>
      <c r="G27" s="277">
        <v>5896337.0300000003</v>
      </c>
    </row>
    <row r="28" spans="1:7">
      <c r="A28" s="213"/>
      <c r="B28" s="280"/>
      <c r="C28" s="280"/>
      <c r="D28" s="280"/>
      <c r="E28" s="280"/>
      <c r="F28" s="276"/>
      <c r="G28" s="280"/>
    </row>
    <row r="29" spans="1:7">
      <c r="A29" s="211" t="s">
        <v>715</v>
      </c>
      <c r="B29" s="281">
        <v>0</v>
      </c>
      <c r="C29" s="281">
        <v>0</v>
      </c>
      <c r="D29" s="281">
        <v>0</v>
      </c>
      <c r="E29" s="281">
        <v>371446289.09000003</v>
      </c>
      <c r="F29" s="281">
        <v>503204586.29999995</v>
      </c>
      <c r="G29" s="281">
        <f>+G7+G18</f>
        <v>513396221.29000002</v>
      </c>
    </row>
    <row r="30" spans="1:7">
      <c r="A30" s="191"/>
      <c r="B30" s="291"/>
      <c r="C30" s="291"/>
      <c r="D30" s="291"/>
      <c r="E30" s="291"/>
      <c r="F30" s="291"/>
      <c r="G30" s="291"/>
    </row>
    <row r="31" spans="1:7">
      <c r="A31" s="94"/>
    </row>
    <row r="32" spans="1:7">
      <c r="A32" s="285" t="s">
        <v>707</v>
      </c>
      <c r="B32" s="285"/>
      <c r="C32" s="285"/>
      <c r="D32" s="285"/>
      <c r="E32" s="285"/>
      <c r="F32" s="285"/>
      <c r="G32" s="285"/>
    </row>
    <row r="33" spans="1:7">
      <c r="A33" s="285" t="s">
        <v>708</v>
      </c>
      <c r="B33" s="285"/>
      <c r="C33" s="285"/>
      <c r="D33" s="285"/>
      <c r="E33" s="285"/>
      <c r="F33" s="285"/>
      <c r="G33" s="28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9" sqref="C19"/>
    </sheetView>
  </sheetViews>
  <sheetFormatPr baseColWidth="10" defaultRowHeight="15"/>
  <cols>
    <col min="1" max="1" width="47.28515625" style="186" customWidth="1"/>
    <col min="2" max="6" width="35.85546875" style="186" customWidth="1"/>
    <col min="7" max="16384" width="11.42578125" style="186"/>
  </cols>
  <sheetData>
    <row r="1" spans="1:7" ht="21">
      <c r="A1" s="223" t="s">
        <v>716</v>
      </c>
      <c r="B1" s="223"/>
      <c r="C1" s="223"/>
      <c r="D1" s="223"/>
      <c r="E1" s="223"/>
      <c r="F1" s="223"/>
      <c r="G1" s="96"/>
    </row>
    <row r="2" spans="1:7">
      <c r="A2" s="224" t="s">
        <v>717</v>
      </c>
      <c r="B2" s="225"/>
      <c r="C2" s="225"/>
      <c r="D2" s="225"/>
      <c r="E2" s="225"/>
      <c r="F2" s="226"/>
    </row>
    <row r="3" spans="1:7">
      <c r="A3" s="233" t="s">
        <v>718</v>
      </c>
      <c r="B3" s="234"/>
      <c r="C3" s="234"/>
      <c r="D3" s="234"/>
      <c r="E3" s="234"/>
      <c r="F3" s="235"/>
    </row>
    <row r="4" spans="1:7">
      <c r="A4" s="292"/>
      <c r="B4" s="292" t="s">
        <v>719</v>
      </c>
      <c r="C4" s="292" t="s">
        <v>720</v>
      </c>
      <c r="D4" s="292" t="s">
        <v>721</v>
      </c>
      <c r="E4" s="292" t="s">
        <v>722</v>
      </c>
      <c r="F4" s="292" t="s">
        <v>723</v>
      </c>
    </row>
    <row r="5" spans="1:7">
      <c r="A5" s="293" t="s">
        <v>724</v>
      </c>
      <c r="B5" s="68"/>
      <c r="C5" s="68"/>
      <c r="D5" s="68"/>
      <c r="E5" s="68"/>
      <c r="F5" s="68"/>
    </row>
    <row r="6" spans="1:7" ht="30">
      <c r="A6" s="294" t="s">
        <v>725</v>
      </c>
      <c r="B6" s="75"/>
      <c r="C6" s="75"/>
      <c r="D6" s="75"/>
      <c r="E6" s="75"/>
      <c r="F6" s="75"/>
    </row>
    <row r="7" spans="1:7" ht="30">
      <c r="A7" s="294" t="s">
        <v>726</v>
      </c>
      <c r="B7" s="75"/>
      <c r="C7" s="75"/>
      <c r="D7" s="75"/>
      <c r="E7" s="75"/>
      <c r="F7" s="75"/>
    </row>
    <row r="8" spans="1:7">
      <c r="A8" s="295"/>
      <c r="B8" s="213"/>
      <c r="C8" s="213"/>
      <c r="D8" s="213"/>
      <c r="E8" s="213"/>
      <c r="F8" s="213"/>
    </row>
    <row r="9" spans="1:7">
      <c r="A9" s="293" t="s">
        <v>727</v>
      </c>
      <c r="B9" s="213"/>
      <c r="C9" s="213"/>
      <c r="D9" s="213"/>
      <c r="E9" s="213"/>
      <c r="F9" s="213"/>
    </row>
    <row r="10" spans="1:7">
      <c r="A10" s="294" t="s">
        <v>728</v>
      </c>
      <c r="B10" s="75"/>
      <c r="C10" s="75"/>
      <c r="D10" s="75"/>
      <c r="E10" s="75"/>
      <c r="F10" s="75"/>
    </row>
    <row r="11" spans="1:7">
      <c r="A11" s="296" t="s">
        <v>729</v>
      </c>
      <c r="B11" s="75"/>
      <c r="C11" s="75"/>
      <c r="D11" s="75"/>
      <c r="E11" s="75"/>
      <c r="F11" s="75"/>
    </row>
    <row r="12" spans="1:7">
      <c r="A12" s="296" t="s">
        <v>730</v>
      </c>
      <c r="B12" s="75"/>
      <c r="C12" s="75"/>
      <c r="D12" s="75"/>
      <c r="E12" s="75"/>
      <c r="F12" s="75"/>
    </row>
    <row r="13" spans="1:7">
      <c r="A13" s="296" t="s">
        <v>731</v>
      </c>
      <c r="B13" s="75"/>
      <c r="C13" s="75"/>
      <c r="D13" s="75"/>
      <c r="E13" s="75"/>
      <c r="F13" s="75"/>
    </row>
    <row r="14" spans="1:7">
      <c r="A14" s="294" t="s">
        <v>732</v>
      </c>
      <c r="B14" s="75"/>
      <c r="C14" s="75"/>
      <c r="D14" s="75"/>
      <c r="E14" s="75"/>
      <c r="F14" s="75"/>
    </row>
    <row r="15" spans="1:7">
      <c r="A15" s="296" t="s">
        <v>729</v>
      </c>
      <c r="B15" s="75"/>
      <c r="C15" s="75"/>
      <c r="D15" s="75"/>
      <c r="E15" s="75"/>
      <c r="F15" s="75"/>
    </row>
    <row r="16" spans="1:7">
      <c r="A16" s="296" t="s">
        <v>730</v>
      </c>
      <c r="B16" s="75"/>
      <c r="C16" s="75"/>
      <c r="D16" s="75"/>
      <c r="E16" s="75"/>
      <c r="F16" s="75"/>
    </row>
    <row r="17" spans="1:6">
      <c r="A17" s="296" t="s">
        <v>731</v>
      </c>
      <c r="B17" s="75"/>
      <c r="C17" s="75"/>
      <c r="D17" s="75"/>
      <c r="E17" s="75"/>
      <c r="F17" s="75"/>
    </row>
    <row r="18" spans="1:6">
      <c r="A18" s="294" t="s">
        <v>733</v>
      </c>
      <c r="B18" s="297"/>
      <c r="C18" s="75"/>
      <c r="D18" s="75"/>
      <c r="E18" s="75"/>
      <c r="F18" s="75"/>
    </row>
    <row r="19" spans="1:6" ht="30">
      <c r="A19" s="294" t="s">
        <v>734</v>
      </c>
      <c r="B19" s="75"/>
      <c r="C19" s="75"/>
      <c r="D19" s="75"/>
      <c r="E19" s="75"/>
      <c r="F19" s="75"/>
    </row>
    <row r="20" spans="1:6" ht="30">
      <c r="A20" s="294" t="s">
        <v>735</v>
      </c>
      <c r="B20" s="298"/>
      <c r="C20" s="298"/>
      <c r="D20" s="298"/>
      <c r="E20" s="298"/>
      <c r="F20" s="298"/>
    </row>
    <row r="21" spans="1:6" ht="30">
      <c r="A21" s="294" t="s">
        <v>736</v>
      </c>
      <c r="B21" s="298"/>
      <c r="C21" s="298"/>
      <c r="D21" s="298"/>
      <c r="E21" s="298"/>
      <c r="F21" s="298"/>
    </row>
    <row r="22" spans="1:6" ht="30">
      <c r="A22" s="215" t="s">
        <v>737</v>
      </c>
      <c r="B22" s="298"/>
      <c r="C22" s="298"/>
      <c r="D22" s="298"/>
      <c r="E22" s="298"/>
      <c r="F22" s="298"/>
    </row>
    <row r="23" spans="1:6" ht="30">
      <c r="A23" s="215" t="s">
        <v>738</v>
      </c>
      <c r="B23" s="298"/>
      <c r="C23" s="298"/>
      <c r="D23" s="298"/>
      <c r="E23" s="298"/>
      <c r="F23" s="298"/>
    </row>
    <row r="24" spans="1:6">
      <c r="A24" s="215" t="s">
        <v>739</v>
      </c>
      <c r="B24" s="299"/>
      <c r="C24" s="75"/>
      <c r="D24" s="75"/>
      <c r="E24" s="75"/>
      <c r="F24" s="75"/>
    </row>
    <row r="25" spans="1:6">
      <c r="A25" s="294" t="s">
        <v>740</v>
      </c>
      <c r="B25" s="299"/>
      <c r="C25" s="75"/>
      <c r="D25" s="75"/>
      <c r="E25" s="75"/>
      <c r="F25" s="75"/>
    </row>
    <row r="26" spans="1:6">
      <c r="A26" s="295"/>
      <c r="B26" s="213"/>
      <c r="C26" s="213"/>
      <c r="D26" s="213"/>
      <c r="E26" s="213"/>
      <c r="F26" s="213"/>
    </row>
    <row r="27" spans="1:6">
      <c r="A27" s="293" t="s">
        <v>741</v>
      </c>
      <c r="B27" s="213"/>
      <c r="C27" s="213"/>
      <c r="D27" s="213"/>
      <c r="E27" s="213"/>
      <c r="F27" s="213"/>
    </row>
    <row r="28" spans="1:6">
      <c r="A28" s="294" t="s">
        <v>742</v>
      </c>
      <c r="B28" s="75"/>
      <c r="C28" s="75"/>
      <c r="D28" s="75"/>
      <c r="E28" s="75"/>
      <c r="F28" s="75"/>
    </row>
    <row r="29" spans="1:6">
      <c r="A29" s="295"/>
      <c r="B29" s="213"/>
      <c r="C29" s="213"/>
      <c r="D29" s="213"/>
      <c r="E29" s="213"/>
      <c r="F29" s="213"/>
    </row>
    <row r="30" spans="1:6">
      <c r="A30" s="293" t="s">
        <v>743</v>
      </c>
      <c r="B30" s="213"/>
      <c r="C30" s="213"/>
      <c r="D30" s="213"/>
      <c r="E30" s="213"/>
      <c r="F30" s="213"/>
    </row>
    <row r="31" spans="1:6">
      <c r="A31" s="294" t="s">
        <v>728</v>
      </c>
      <c r="B31" s="75"/>
      <c r="C31" s="75"/>
      <c r="D31" s="75"/>
      <c r="E31" s="75"/>
      <c r="F31" s="75"/>
    </row>
    <row r="32" spans="1:6">
      <c r="A32" s="294" t="s">
        <v>732</v>
      </c>
      <c r="B32" s="75"/>
      <c r="C32" s="75"/>
      <c r="D32" s="75"/>
      <c r="E32" s="75"/>
      <c r="F32" s="75"/>
    </row>
    <row r="33" spans="1:6">
      <c r="A33" s="294" t="s">
        <v>744</v>
      </c>
      <c r="B33" s="75"/>
      <c r="C33" s="75"/>
      <c r="D33" s="75"/>
      <c r="E33" s="75"/>
      <c r="F33" s="75"/>
    </row>
    <row r="34" spans="1:6">
      <c r="A34" s="295"/>
      <c r="B34" s="213"/>
      <c r="C34" s="213"/>
      <c r="D34" s="213"/>
      <c r="E34" s="213"/>
      <c r="F34" s="213"/>
    </row>
    <row r="35" spans="1:6">
      <c r="A35" s="293" t="s">
        <v>745</v>
      </c>
      <c r="B35" s="213"/>
      <c r="C35" s="213"/>
      <c r="D35" s="213"/>
      <c r="E35" s="213"/>
      <c r="F35" s="213"/>
    </row>
    <row r="36" spans="1:6">
      <c r="A36" s="294" t="s">
        <v>746</v>
      </c>
      <c r="B36" s="75"/>
      <c r="C36" s="75"/>
      <c r="D36" s="75"/>
      <c r="E36" s="75"/>
      <c r="F36" s="75"/>
    </row>
    <row r="37" spans="1:6">
      <c r="A37" s="294" t="s">
        <v>747</v>
      </c>
      <c r="B37" s="75"/>
      <c r="C37" s="75"/>
      <c r="D37" s="75"/>
      <c r="E37" s="75"/>
      <c r="F37" s="75"/>
    </row>
    <row r="38" spans="1:6">
      <c r="A38" s="294" t="s">
        <v>748</v>
      </c>
      <c r="B38" s="299"/>
      <c r="C38" s="75"/>
      <c r="D38" s="75"/>
      <c r="E38" s="75"/>
      <c r="F38" s="75"/>
    </row>
    <row r="39" spans="1:6">
      <c r="A39" s="295"/>
      <c r="B39" s="213"/>
      <c r="C39" s="213"/>
      <c r="D39" s="213"/>
      <c r="E39" s="213"/>
      <c r="F39" s="213"/>
    </row>
    <row r="40" spans="1:6">
      <c r="A40" s="293" t="s">
        <v>749</v>
      </c>
      <c r="B40" s="75"/>
      <c r="C40" s="75"/>
      <c r="D40" s="75"/>
      <c r="E40" s="75"/>
      <c r="F40" s="75"/>
    </row>
    <row r="41" spans="1:6">
      <c r="A41" s="295"/>
      <c r="B41" s="213"/>
      <c r="C41" s="213"/>
      <c r="D41" s="213"/>
      <c r="E41" s="213"/>
      <c r="F41" s="213"/>
    </row>
    <row r="42" spans="1:6">
      <c r="A42" s="293" t="s">
        <v>750</v>
      </c>
      <c r="B42" s="213"/>
      <c r="C42" s="213"/>
      <c r="D42" s="213"/>
      <c r="E42" s="213"/>
      <c r="F42" s="213"/>
    </row>
    <row r="43" spans="1:6">
      <c r="A43" s="294" t="s">
        <v>751</v>
      </c>
      <c r="B43" s="75"/>
      <c r="C43" s="75"/>
      <c r="D43" s="75"/>
      <c r="E43" s="75"/>
      <c r="F43" s="75"/>
    </row>
    <row r="44" spans="1:6">
      <c r="A44" s="294" t="s">
        <v>752</v>
      </c>
      <c r="B44" s="75"/>
      <c r="C44" s="75"/>
      <c r="D44" s="75"/>
      <c r="E44" s="75"/>
      <c r="F44" s="75"/>
    </row>
    <row r="45" spans="1:6">
      <c r="A45" s="294" t="s">
        <v>753</v>
      </c>
      <c r="B45" s="75"/>
      <c r="C45" s="75"/>
      <c r="D45" s="75"/>
      <c r="E45" s="75"/>
      <c r="F45" s="75"/>
    </row>
    <row r="46" spans="1:6">
      <c r="A46" s="295"/>
      <c r="B46" s="213"/>
      <c r="C46" s="213"/>
      <c r="D46" s="213"/>
      <c r="E46" s="213"/>
      <c r="F46" s="213"/>
    </row>
    <row r="47" spans="1:6" ht="30">
      <c r="A47" s="293" t="s">
        <v>754</v>
      </c>
      <c r="B47" s="213"/>
      <c r="C47" s="213"/>
      <c r="D47" s="213"/>
      <c r="E47" s="213"/>
      <c r="F47" s="213"/>
    </row>
    <row r="48" spans="1:6">
      <c r="A48" s="215" t="s">
        <v>752</v>
      </c>
      <c r="B48" s="298"/>
      <c r="C48" s="298"/>
      <c r="D48" s="298"/>
      <c r="E48" s="298"/>
      <c r="F48" s="298"/>
    </row>
    <row r="49" spans="1:6">
      <c r="A49" s="215" t="s">
        <v>753</v>
      </c>
      <c r="B49" s="298"/>
      <c r="C49" s="298"/>
      <c r="D49" s="298"/>
      <c r="E49" s="298"/>
      <c r="F49" s="298"/>
    </row>
    <row r="50" spans="1:6">
      <c r="A50" s="295"/>
      <c r="B50" s="213"/>
      <c r="C50" s="213"/>
      <c r="D50" s="213"/>
      <c r="E50" s="213"/>
      <c r="F50" s="213"/>
    </row>
    <row r="51" spans="1:6">
      <c r="A51" s="293" t="s">
        <v>755</v>
      </c>
      <c r="B51" s="213"/>
      <c r="C51" s="213"/>
      <c r="D51" s="213"/>
      <c r="E51" s="213"/>
      <c r="F51" s="213"/>
    </row>
    <row r="52" spans="1:6">
      <c r="A52" s="294" t="s">
        <v>752</v>
      </c>
      <c r="B52" s="75"/>
      <c r="C52" s="75"/>
      <c r="D52" s="75"/>
      <c r="E52" s="75"/>
      <c r="F52" s="75"/>
    </row>
    <row r="53" spans="1:6">
      <c r="A53" s="294" t="s">
        <v>753</v>
      </c>
      <c r="B53" s="75"/>
      <c r="C53" s="75"/>
      <c r="D53" s="75"/>
      <c r="E53" s="75"/>
      <c r="F53" s="75"/>
    </row>
    <row r="54" spans="1:6">
      <c r="A54" s="294" t="s">
        <v>756</v>
      </c>
      <c r="B54" s="75"/>
      <c r="C54" s="75"/>
      <c r="D54" s="75"/>
      <c r="E54" s="75"/>
      <c r="F54" s="75"/>
    </row>
    <row r="55" spans="1:6">
      <c r="A55" s="295"/>
      <c r="B55" s="213"/>
      <c r="C55" s="213"/>
      <c r="D55" s="213"/>
      <c r="E55" s="213"/>
      <c r="F55" s="213"/>
    </row>
    <row r="56" spans="1:6">
      <c r="A56" s="293" t="s">
        <v>757</v>
      </c>
      <c r="B56" s="213"/>
      <c r="C56" s="213"/>
      <c r="D56" s="213"/>
      <c r="E56" s="213"/>
      <c r="F56" s="213"/>
    </row>
    <row r="57" spans="1:6">
      <c r="A57" s="294" t="s">
        <v>752</v>
      </c>
      <c r="B57" s="75"/>
      <c r="C57" s="75"/>
      <c r="D57" s="75"/>
      <c r="E57" s="75"/>
      <c r="F57" s="75"/>
    </row>
    <row r="58" spans="1:6">
      <c r="A58" s="294" t="s">
        <v>753</v>
      </c>
      <c r="B58" s="75"/>
      <c r="C58" s="75"/>
      <c r="D58" s="75"/>
      <c r="E58" s="75"/>
      <c r="F58" s="75"/>
    </row>
    <row r="59" spans="1:6">
      <c r="A59" s="295"/>
      <c r="B59" s="213"/>
      <c r="C59" s="213"/>
      <c r="D59" s="213"/>
      <c r="E59" s="213"/>
      <c r="F59" s="213"/>
    </row>
    <row r="60" spans="1:6">
      <c r="A60" s="293" t="s">
        <v>758</v>
      </c>
      <c r="B60" s="213"/>
      <c r="C60" s="213"/>
      <c r="D60" s="213"/>
      <c r="E60" s="213"/>
      <c r="F60" s="213"/>
    </row>
    <row r="61" spans="1:6">
      <c r="A61" s="294" t="s">
        <v>759</v>
      </c>
      <c r="B61" s="75"/>
      <c r="C61" s="75"/>
      <c r="D61" s="75"/>
      <c r="E61" s="75"/>
      <c r="F61" s="75"/>
    </row>
    <row r="62" spans="1:6">
      <c r="A62" s="294" t="s">
        <v>760</v>
      </c>
      <c r="B62" s="299"/>
      <c r="C62" s="75"/>
      <c r="D62" s="75"/>
      <c r="E62" s="75"/>
      <c r="F62" s="75"/>
    </row>
    <row r="63" spans="1:6">
      <c r="A63" s="295"/>
      <c r="B63" s="213"/>
      <c r="C63" s="213"/>
      <c r="D63" s="213"/>
      <c r="E63" s="213"/>
      <c r="F63" s="213"/>
    </row>
    <row r="64" spans="1:6">
      <c r="A64" s="293" t="s">
        <v>761</v>
      </c>
      <c r="B64" s="213"/>
      <c r="C64" s="213"/>
      <c r="D64" s="213"/>
      <c r="E64" s="213"/>
      <c r="F64" s="213"/>
    </row>
    <row r="65" spans="1:6">
      <c r="A65" s="294" t="s">
        <v>762</v>
      </c>
      <c r="B65" s="75"/>
      <c r="C65" s="75"/>
      <c r="D65" s="75"/>
      <c r="E65" s="75"/>
      <c r="F65" s="75"/>
    </row>
    <row r="66" spans="1:6">
      <c r="A66" s="294" t="s">
        <v>763</v>
      </c>
      <c r="B66" s="75"/>
      <c r="C66" s="75"/>
      <c r="D66" s="75"/>
      <c r="E66" s="75"/>
      <c r="F66" s="75"/>
    </row>
    <row r="67" spans="1:6">
      <c r="A67" s="300"/>
      <c r="B67" s="209"/>
      <c r="C67" s="209"/>
      <c r="D67" s="209"/>
      <c r="E67" s="209"/>
      <c r="F67" s="20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E18" sqref="E18"/>
    </sheetView>
  </sheetViews>
  <sheetFormatPr baseColWidth="10" defaultRowHeight="15"/>
  <cols>
    <col min="1" max="1" width="56.85546875" bestFit="1" customWidth="1"/>
    <col min="2" max="8" width="21.85546875" customWidth="1"/>
  </cols>
  <sheetData>
    <row r="1" spans="1:9" ht="26.25">
      <c r="A1" s="237" t="s">
        <v>124</v>
      </c>
      <c r="B1" s="237"/>
      <c r="C1" s="237"/>
      <c r="D1" s="237"/>
      <c r="E1" s="237"/>
      <c r="F1" s="237"/>
      <c r="G1" s="237"/>
      <c r="H1" s="237"/>
      <c r="I1" s="49"/>
    </row>
    <row r="2" spans="1:9">
      <c r="A2" s="224" t="s">
        <v>122</v>
      </c>
      <c r="B2" s="225"/>
      <c r="C2" s="225"/>
      <c r="D2" s="225"/>
      <c r="E2" s="225"/>
      <c r="F2" s="225"/>
      <c r="G2" s="225"/>
      <c r="H2" s="226"/>
      <c r="I2" s="36"/>
    </row>
    <row r="3" spans="1:9">
      <c r="A3" s="227" t="s">
        <v>125</v>
      </c>
      <c r="B3" s="228"/>
      <c r="C3" s="228"/>
      <c r="D3" s="228"/>
      <c r="E3" s="228"/>
      <c r="F3" s="228"/>
      <c r="G3" s="228"/>
      <c r="H3" s="229"/>
      <c r="I3" s="36"/>
    </row>
    <row r="4" spans="1:9">
      <c r="A4" s="230" t="s">
        <v>126</v>
      </c>
      <c r="B4" s="231"/>
      <c r="C4" s="231"/>
      <c r="D4" s="231"/>
      <c r="E4" s="231"/>
      <c r="F4" s="231"/>
      <c r="G4" s="231"/>
      <c r="H4" s="232"/>
      <c r="I4" s="36"/>
    </row>
    <row r="5" spans="1:9">
      <c r="A5" s="233" t="s">
        <v>2</v>
      </c>
      <c r="B5" s="234"/>
      <c r="C5" s="234"/>
      <c r="D5" s="234"/>
      <c r="E5" s="234"/>
      <c r="F5" s="234"/>
      <c r="G5" s="234"/>
      <c r="H5" s="235"/>
      <c r="I5" s="36"/>
    </row>
    <row r="6" spans="1:9" ht="60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25070107.010000002</v>
      </c>
      <c r="C8" s="57">
        <v>21887839.010000002</v>
      </c>
      <c r="D8" s="57">
        <v>2386701</v>
      </c>
      <c r="E8" s="57">
        <v>0</v>
      </c>
      <c r="F8" s="57">
        <v>44571245.020000003</v>
      </c>
      <c r="G8" s="57">
        <v>0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2386701</v>
      </c>
      <c r="E9" s="58">
        <v>0</v>
      </c>
      <c r="F9" s="58">
        <v>-2386701</v>
      </c>
      <c r="G9" s="58">
        <v>0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2386701</v>
      </c>
      <c r="E10" s="58"/>
      <c r="F10" s="64">
        <v>-577151.57999999996</v>
      </c>
      <c r="G10" s="58"/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25070107.010000002</v>
      </c>
      <c r="C13" s="58">
        <v>21887839.010000002</v>
      </c>
      <c r="D13" s="58">
        <v>0</v>
      </c>
      <c r="E13" s="58">
        <v>0</v>
      </c>
      <c r="F13" s="58">
        <v>46957946.020000003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25070107.010000002</v>
      </c>
      <c r="C14" s="64">
        <v>21887839.010000002</v>
      </c>
      <c r="D14" s="58"/>
      <c r="E14" s="58"/>
      <c r="F14" s="58">
        <v>46957946.020000003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25070107.010000002</v>
      </c>
      <c r="C20" s="57">
        <v>21887839.010000002</v>
      </c>
      <c r="D20" s="57">
        <v>2386701</v>
      </c>
      <c r="E20" s="57">
        <v>0</v>
      </c>
      <c r="F20" s="57">
        <v>44571245.020000003</v>
      </c>
      <c r="G20" s="57">
        <v>0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236" t="s">
        <v>155</v>
      </c>
      <c r="B33" s="236"/>
      <c r="C33" s="236"/>
      <c r="D33" s="236"/>
      <c r="E33" s="236"/>
      <c r="F33" s="236"/>
      <c r="G33" s="236"/>
      <c r="H33" s="236"/>
    </row>
    <row r="34" spans="1:8">
      <c r="A34" s="236"/>
      <c r="B34" s="236"/>
      <c r="C34" s="236"/>
      <c r="D34" s="236"/>
      <c r="E34" s="236"/>
      <c r="F34" s="236"/>
      <c r="G34" s="236"/>
      <c r="H34" s="236"/>
    </row>
    <row r="35" spans="1:8">
      <c r="A35" s="236"/>
      <c r="B35" s="236"/>
      <c r="C35" s="236"/>
      <c r="D35" s="236"/>
      <c r="E35" s="236"/>
      <c r="F35" s="236"/>
      <c r="G35" s="236"/>
      <c r="H35" s="236"/>
    </row>
    <row r="36" spans="1:8">
      <c r="A36" s="236"/>
      <c r="B36" s="236"/>
      <c r="C36" s="236"/>
      <c r="D36" s="236"/>
      <c r="E36" s="236"/>
      <c r="F36" s="236"/>
      <c r="G36" s="236"/>
      <c r="H36" s="236"/>
    </row>
    <row r="37" spans="1:8">
      <c r="A37" s="236"/>
      <c r="B37" s="236"/>
      <c r="C37" s="236"/>
      <c r="D37" s="236"/>
      <c r="E37" s="236"/>
      <c r="F37" s="236"/>
      <c r="G37" s="236"/>
      <c r="H37" s="236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30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E6" sqref="E6"/>
    </sheetView>
  </sheetViews>
  <sheetFormatPr baseColWidth="10" defaultRowHeight="15"/>
  <cols>
    <col min="1" max="1" width="60.140625" bestFit="1" customWidth="1"/>
    <col min="2" max="11" width="30.140625" customWidth="1"/>
  </cols>
  <sheetData>
    <row r="1" spans="1:12" ht="21">
      <c r="A1" s="223" t="s">
        <v>166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76"/>
    </row>
    <row r="2" spans="1:12">
      <c r="A2" s="224" t="s">
        <v>122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66"/>
    </row>
    <row r="3" spans="1:12">
      <c r="A3" s="227" t="s">
        <v>167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  <c r="L3" s="66"/>
    </row>
    <row r="4" spans="1:12">
      <c r="A4" s="230" t="s">
        <v>168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  <c r="L4" s="66"/>
    </row>
    <row r="5" spans="1:12">
      <c r="A5" s="227" t="s">
        <v>2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  <c r="L5" s="66"/>
    </row>
    <row r="6" spans="1:12" ht="60">
      <c r="A6" s="72" t="s">
        <v>169</v>
      </c>
      <c r="B6" s="72" t="s">
        <v>170</v>
      </c>
      <c r="C6" s="72" t="s">
        <v>171</v>
      </c>
      <c r="D6" s="72" t="s">
        <v>172</v>
      </c>
      <c r="E6" s="72" t="s">
        <v>173</v>
      </c>
      <c r="F6" s="72" t="s">
        <v>174</v>
      </c>
      <c r="G6" s="72" t="s">
        <v>175</v>
      </c>
      <c r="H6" s="72" t="s">
        <v>176</v>
      </c>
      <c r="I6" s="82" t="s">
        <v>177</v>
      </c>
      <c r="J6" s="82" t="s">
        <v>178</v>
      </c>
      <c r="K6" s="82" t="s">
        <v>179</v>
      </c>
      <c r="L6" s="66"/>
    </row>
    <row r="7" spans="1:1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6"/>
    </row>
    <row r="8" spans="1:12">
      <c r="A8" s="71" t="s">
        <v>180</v>
      </c>
      <c r="B8" s="81"/>
      <c r="C8" s="81"/>
      <c r="D8" s="81"/>
      <c r="E8" s="83">
        <v>0</v>
      </c>
      <c r="F8" s="81"/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66"/>
    </row>
    <row r="9" spans="1:12">
      <c r="A9" s="79" t="s">
        <v>181</v>
      </c>
      <c r="B9" s="77"/>
      <c r="C9" s="77"/>
      <c r="D9" s="77"/>
      <c r="E9" s="84"/>
      <c r="F9" s="75"/>
      <c r="G9" s="84"/>
      <c r="H9" s="84"/>
      <c r="I9" s="84"/>
      <c r="J9" s="84"/>
      <c r="K9" s="84">
        <v>0</v>
      </c>
      <c r="L9" s="70"/>
    </row>
    <row r="10" spans="1:12">
      <c r="A10" s="79" t="s">
        <v>182</v>
      </c>
      <c r="B10" s="77"/>
      <c r="C10" s="77"/>
      <c r="D10" s="77"/>
      <c r="E10" s="84"/>
      <c r="F10" s="75"/>
      <c r="G10" s="84"/>
      <c r="H10" s="84"/>
      <c r="I10" s="84"/>
      <c r="J10" s="84"/>
      <c r="K10" s="84">
        <v>0</v>
      </c>
      <c r="L10" s="70"/>
    </row>
    <row r="11" spans="1:12">
      <c r="A11" s="79" t="s">
        <v>183</v>
      </c>
      <c r="B11" s="77"/>
      <c r="C11" s="77"/>
      <c r="D11" s="77"/>
      <c r="E11" s="84"/>
      <c r="F11" s="75"/>
      <c r="G11" s="84"/>
      <c r="H11" s="84"/>
      <c r="I11" s="84"/>
      <c r="J11" s="84"/>
      <c r="K11" s="84">
        <v>0</v>
      </c>
      <c r="L11" s="70"/>
    </row>
    <row r="12" spans="1:12">
      <c r="A12" s="79" t="s">
        <v>184</v>
      </c>
      <c r="B12" s="77"/>
      <c r="C12" s="77"/>
      <c r="D12" s="77"/>
      <c r="E12" s="84"/>
      <c r="F12" s="75"/>
      <c r="G12" s="84"/>
      <c r="H12" s="84"/>
      <c r="I12" s="84"/>
      <c r="J12" s="84"/>
      <c r="K12" s="84">
        <v>0</v>
      </c>
      <c r="L12" s="70"/>
    </row>
    <row r="13" spans="1:12">
      <c r="A13" s="80" t="s">
        <v>150</v>
      </c>
      <c r="B13" s="78"/>
      <c r="C13" s="78"/>
      <c r="D13" s="78"/>
      <c r="E13" s="85"/>
      <c r="F13" s="73"/>
      <c r="G13" s="85"/>
      <c r="H13" s="85"/>
      <c r="I13" s="85"/>
      <c r="J13" s="85"/>
      <c r="K13" s="85"/>
      <c r="L13" s="66"/>
    </row>
    <row r="14" spans="1:12">
      <c r="A14" s="71" t="s">
        <v>185</v>
      </c>
      <c r="B14" s="81"/>
      <c r="C14" s="81"/>
      <c r="D14" s="81"/>
      <c r="E14" s="83">
        <v>0</v>
      </c>
      <c r="F14" s="81"/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66"/>
    </row>
    <row r="15" spans="1:12">
      <c r="A15" s="79" t="s">
        <v>186</v>
      </c>
      <c r="B15" s="77"/>
      <c r="C15" s="77"/>
      <c r="D15" s="77"/>
      <c r="E15" s="84"/>
      <c r="F15" s="75"/>
      <c r="G15" s="84"/>
      <c r="H15" s="84"/>
      <c r="I15" s="84"/>
      <c r="J15" s="84"/>
      <c r="K15" s="84">
        <v>0</v>
      </c>
      <c r="L15" s="70"/>
    </row>
    <row r="16" spans="1:12">
      <c r="A16" s="79" t="s">
        <v>187</v>
      </c>
      <c r="B16" s="77"/>
      <c r="C16" s="77"/>
      <c r="D16" s="77"/>
      <c r="E16" s="84"/>
      <c r="F16" s="75"/>
      <c r="G16" s="84"/>
      <c r="H16" s="84"/>
      <c r="I16" s="84"/>
      <c r="J16" s="84"/>
      <c r="K16" s="84">
        <v>0</v>
      </c>
      <c r="L16" s="70"/>
    </row>
    <row r="17" spans="1:11">
      <c r="A17" s="79" t="s">
        <v>188</v>
      </c>
      <c r="B17" s="77"/>
      <c r="C17" s="77"/>
      <c r="D17" s="77"/>
      <c r="E17" s="84"/>
      <c r="F17" s="75"/>
      <c r="G17" s="84"/>
      <c r="H17" s="84"/>
      <c r="I17" s="84"/>
      <c r="J17" s="84"/>
      <c r="K17" s="84">
        <v>0</v>
      </c>
    </row>
    <row r="18" spans="1:11">
      <c r="A18" s="79" t="s">
        <v>189</v>
      </c>
      <c r="B18" s="77"/>
      <c r="C18" s="77"/>
      <c r="D18" s="77"/>
      <c r="E18" s="84"/>
      <c r="F18" s="75"/>
      <c r="G18" s="84"/>
      <c r="H18" s="84"/>
      <c r="I18" s="84"/>
      <c r="J18" s="84"/>
      <c r="K18" s="84">
        <v>0</v>
      </c>
    </row>
    <row r="19" spans="1:11">
      <c r="A19" s="80" t="s">
        <v>150</v>
      </c>
      <c r="B19" s="78"/>
      <c r="C19" s="78"/>
      <c r="D19" s="78"/>
      <c r="E19" s="85"/>
      <c r="F19" s="73"/>
      <c r="G19" s="85"/>
      <c r="H19" s="85"/>
      <c r="I19" s="85"/>
      <c r="J19" s="85"/>
      <c r="K19" s="85"/>
    </row>
    <row r="20" spans="1:11">
      <c r="A20" s="71" t="s">
        <v>190</v>
      </c>
      <c r="B20" s="81"/>
      <c r="C20" s="81"/>
      <c r="D20" s="81"/>
      <c r="E20" s="83">
        <v>0</v>
      </c>
      <c r="F20" s="81"/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1">
      <c r="A21" s="74"/>
      <c r="B21" s="69"/>
      <c r="C21" s="69"/>
      <c r="D21" s="69"/>
      <c r="E21" s="69"/>
      <c r="F21" s="69"/>
      <c r="G21" s="86"/>
      <c r="H21" s="86"/>
      <c r="I21" s="86"/>
      <c r="J21" s="86"/>
      <c r="K21" s="86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G24" sqref="G24"/>
    </sheetView>
  </sheetViews>
  <sheetFormatPr baseColWidth="10" defaultRowHeight="15"/>
  <cols>
    <col min="1" max="1" width="92" customWidth="1"/>
    <col min="2" max="4" width="18.28515625" customWidth="1"/>
    <col min="6" max="6" width="15.140625" bestFit="1" customWidth="1"/>
  </cols>
  <sheetData>
    <row r="1" spans="1:11" ht="21">
      <c r="A1" s="223" t="s">
        <v>191</v>
      </c>
      <c r="B1" s="223"/>
      <c r="C1" s="223"/>
      <c r="D1" s="223"/>
      <c r="E1" s="96"/>
      <c r="F1" s="96"/>
      <c r="G1" s="96"/>
      <c r="H1" s="96"/>
      <c r="I1" s="96"/>
      <c r="J1" s="96"/>
      <c r="K1" s="96"/>
    </row>
    <row r="2" spans="1:11">
      <c r="A2" s="224" t="s">
        <v>122</v>
      </c>
      <c r="B2" s="225"/>
      <c r="C2" s="225"/>
      <c r="D2" s="226"/>
      <c r="E2" s="87"/>
      <c r="F2" s="87"/>
      <c r="G2" s="87"/>
      <c r="H2" s="87"/>
      <c r="I2" s="87"/>
      <c r="J2" s="87"/>
      <c r="K2" s="87"/>
    </row>
    <row r="3" spans="1:11">
      <c r="A3" s="227" t="s">
        <v>192</v>
      </c>
      <c r="B3" s="228"/>
      <c r="C3" s="228"/>
      <c r="D3" s="229"/>
      <c r="E3" s="87"/>
      <c r="F3" s="87"/>
      <c r="G3" s="87"/>
      <c r="H3" s="87"/>
      <c r="I3" s="87"/>
      <c r="J3" s="87"/>
      <c r="K3" s="87"/>
    </row>
    <row r="4" spans="1:11">
      <c r="A4" s="230" t="s">
        <v>168</v>
      </c>
      <c r="B4" s="231"/>
      <c r="C4" s="231"/>
      <c r="D4" s="232"/>
      <c r="E4" s="87"/>
      <c r="F4" s="87"/>
      <c r="G4" s="87"/>
      <c r="H4" s="87"/>
      <c r="I4" s="87"/>
      <c r="J4" s="87"/>
      <c r="K4" s="87"/>
    </row>
    <row r="5" spans="1:11">
      <c r="A5" s="233" t="s">
        <v>2</v>
      </c>
      <c r="B5" s="234"/>
      <c r="C5" s="234"/>
      <c r="D5" s="235"/>
      <c r="E5" s="87"/>
      <c r="F5" s="87"/>
      <c r="G5" s="87"/>
      <c r="H5" s="87"/>
      <c r="I5" s="87"/>
      <c r="J5" s="87"/>
      <c r="K5" s="87"/>
    </row>
    <row r="6" spans="1:1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30">
      <c r="A7" s="97" t="s">
        <v>4</v>
      </c>
      <c r="B7" s="88" t="s">
        <v>193</v>
      </c>
      <c r="C7" s="88" t="s">
        <v>194</v>
      </c>
      <c r="D7" s="88" t="s">
        <v>195</v>
      </c>
      <c r="E7" s="87"/>
      <c r="F7" s="87"/>
      <c r="G7" s="87"/>
      <c r="H7" s="87"/>
      <c r="I7" s="87"/>
      <c r="J7" s="87"/>
      <c r="K7" s="87"/>
    </row>
    <row r="8" spans="1:11">
      <c r="A8" s="91" t="s">
        <v>196</v>
      </c>
      <c r="B8" s="106">
        <v>401411903.28999996</v>
      </c>
      <c r="C8" s="106">
        <v>148829870.63</v>
      </c>
      <c r="D8" s="106">
        <v>114186245.83999999</v>
      </c>
      <c r="E8" s="87"/>
      <c r="F8" s="87"/>
      <c r="G8" s="87"/>
      <c r="H8" s="87"/>
      <c r="I8" s="87"/>
      <c r="J8" s="87"/>
      <c r="K8" s="87"/>
    </row>
    <row r="9" spans="1:11">
      <c r="A9" s="89" t="s">
        <v>197</v>
      </c>
      <c r="B9" s="121">
        <v>285470243.69</v>
      </c>
      <c r="C9" s="121">
        <v>121265953</v>
      </c>
      <c r="D9" s="121">
        <v>96728086.209999993</v>
      </c>
      <c r="E9" s="87"/>
      <c r="F9" s="87"/>
      <c r="G9" s="87"/>
      <c r="H9" s="87"/>
      <c r="I9" s="87"/>
      <c r="J9" s="87"/>
      <c r="K9" s="87"/>
    </row>
    <row r="10" spans="1:11">
      <c r="A10" s="89" t="s">
        <v>198</v>
      </c>
      <c r="B10" s="121">
        <v>115941659.59999999</v>
      </c>
      <c r="C10" s="121">
        <v>27563917.629999999</v>
      </c>
      <c r="D10" s="121">
        <v>17458159.629999999</v>
      </c>
      <c r="E10" s="87"/>
      <c r="F10" s="87"/>
      <c r="G10" s="87"/>
      <c r="H10" s="87"/>
      <c r="I10" s="87"/>
      <c r="J10" s="87"/>
      <c r="K10" s="87"/>
    </row>
    <row r="11" spans="1:11">
      <c r="A11" s="89" t="s">
        <v>199</v>
      </c>
      <c r="B11" s="107"/>
      <c r="C11" s="107"/>
      <c r="D11" s="107"/>
      <c r="E11" s="87"/>
      <c r="F11" s="87"/>
      <c r="G11" s="87"/>
      <c r="H11" s="87"/>
      <c r="I11" s="87"/>
      <c r="J11" s="87"/>
      <c r="K11" s="87"/>
    </row>
    <row r="12" spans="1:11">
      <c r="A12" s="95"/>
      <c r="B12" s="108"/>
      <c r="C12" s="108"/>
      <c r="D12" s="108"/>
      <c r="E12" s="87"/>
      <c r="F12" s="87"/>
      <c r="G12" s="87"/>
      <c r="H12" s="87"/>
      <c r="I12" s="87"/>
      <c r="J12" s="87"/>
      <c r="K12" s="87"/>
    </row>
    <row r="13" spans="1:11">
      <c r="A13" s="91" t="s">
        <v>200</v>
      </c>
      <c r="B13" s="106">
        <v>409599739.13</v>
      </c>
      <c r="C13" s="106">
        <v>90036168.560000002</v>
      </c>
      <c r="D13" s="106">
        <v>81931563.590000004</v>
      </c>
      <c r="E13" s="87"/>
      <c r="F13" s="87"/>
      <c r="G13" s="87"/>
      <c r="H13" s="87"/>
      <c r="I13" s="87"/>
      <c r="J13" s="87"/>
      <c r="K13" s="87"/>
    </row>
    <row r="14" spans="1:11">
      <c r="A14" s="89" t="s">
        <v>201</v>
      </c>
      <c r="B14" s="121">
        <v>293658079.52999997</v>
      </c>
      <c r="C14" s="121">
        <v>64839757.890000001</v>
      </c>
      <c r="D14" s="121">
        <v>60573787.049999997</v>
      </c>
      <c r="E14" s="87"/>
      <c r="F14" s="87"/>
      <c r="G14" s="87"/>
      <c r="H14" s="87"/>
      <c r="I14" s="87"/>
      <c r="J14" s="87"/>
      <c r="K14" s="87"/>
    </row>
    <row r="15" spans="1:11">
      <c r="A15" s="89" t="s">
        <v>202</v>
      </c>
      <c r="B15" s="121">
        <v>115941659.59999999</v>
      </c>
      <c r="C15" s="121">
        <v>25196410.670000002</v>
      </c>
      <c r="D15" s="121">
        <v>21357776.539999999</v>
      </c>
      <c r="E15" s="87"/>
      <c r="F15" s="87"/>
      <c r="G15" s="87"/>
      <c r="H15" s="87"/>
      <c r="I15" s="87"/>
      <c r="J15" s="87"/>
      <c r="K15" s="87"/>
    </row>
    <row r="16" spans="1:11">
      <c r="A16" s="95"/>
      <c r="B16" s="108"/>
      <c r="C16" s="108"/>
      <c r="D16" s="108"/>
      <c r="E16" s="87"/>
      <c r="F16" s="87"/>
      <c r="G16" s="87"/>
      <c r="H16" s="87"/>
      <c r="I16" s="87"/>
      <c r="J16" s="87"/>
      <c r="K16" s="87"/>
    </row>
    <row r="17" spans="1:6">
      <c r="A17" s="91" t="s">
        <v>203</v>
      </c>
      <c r="B17" s="109">
        <v>0</v>
      </c>
      <c r="C17" s="106">
        <v>0</v>
      </c>
      <c r="D17" s="106">
        <v>0</v>
      </c>
    </row>
    <row r="18" spans="1:6">
      <c r="A18" s="89" t="s">
        <v>204</v>
      </c>
      <c r="B18" s="110">
        <v>0</v>
      </c>
      <c r="C18" s="121">
        <v>0</v>
      </c>
      <c r="D18" s="121">
        <v>0</v>
      </c>
    </row>
    <row r="19" spans="1:6">
      <c r="A19" s="89" t="s">
        <v>205</v>
      </c>
      <c r="B19" s="110">
        <v>0</v>
      </c>
      <c r="C19" s="121">
        <v>0</v>
      </c>
      <c r="D19" s="111">
        <v>0</v>
      </c>
    </row>
    <row r="20" spans="1:6">
      <c r="A20" s="95"/>
      <c r="B20" s="108"/>
      <c r="C20" s="108"/>
      <c r="D20" s="108"/>
    </row>
    <row r="21" spans="1:6">
      <c r="A21" s="91" t="s">
        <v>206</v>
      </c>
      <c r="B21" s="106">
        <v>-8187835.8400000334</v>
      </c>
      <c r="C21" s="106">
        <v>58793702.069999993</v>
      </c>
      <c r="D21" s="106">
        <v>32254682.249999985</v>
      </c>
      <c r="F21" s="65"/>
    </row>
    <row r="22" spans="1:6">
      <c r="A22" s="91"/>
      <c r="B22" s="108"/>
      <c r="C22" s="108"/>
      <c r="D22" s="108"/>
    </row>
    <row r="23" spans="1:6">
      <c r="A23" s="91" t="s">
        <v>207</v>
      </c>
      <c r="B23" s="106">
        <v>-8187835.8400000334</v>
      </c>
      <c r="C23" s="106">
        <v>58793702.069999993</v>
      </c>
      <c r="D23" s="106">
        <v>32254682.249999985</v>
      </c>
    </row>
    <row r="24" spans="1:6">
      <c r="A24" s="91"/>
      <c r="B24" s="112"/>
      <c r="C24" s="112"/>
      <c r="D24" s="112"/>
    </row>
    <row r="25" spans="1:6" ht="30">
      <c r="A25" s="98" t="s">
        <v>208</v>
      </c>
      <c r="B25" s="106">
        <v>-8187835.8400000334</v>
      </c>
      <c r="C25" s="106">
        <v>58793702.069999993</v>
      </c>
      <c r="D25" s="106">
        <v>32254682.249999985</v>
      </c>
    </row>
    <row r="26" spans="1:6">
      <c r="A26" s="99"/>
      <c r="B26" s="104"/>
      <c r="C26" s="104"/>
      <c r="D26" s="104"/>
    </row>
    <row r="27" spans="1:6">
      <c r="A27" s="94"/>
      <c r="B27" s="87"/>
      <c r="C27" s="87"/>
      <c r="D27" s="87"/>
    </row>
    <row r="28" spans="1:6">
      <c r="A28" s="97" t="s">
        <v>209</v>
      </c>
      <c r="B28" s="88" t="s">
        <v>210</v>
      </c>
      <c r="C28" s="88" t="s">
        <v>194</v>
      </c>
      <c r="D28" s="88" t="s">
        <v>211</v>
      </c>
    </row>
    <row r="29" spans="1:6">
      <c r="A29" s="91" t="s">
        <v>212</v>
      </c>
      <c r="B29" s="113">
        <v>2834800</v>
      </c>
      <c r="C29" s="113">
        <v>577151.57999999996</v>
      </c>
      <c r="D29" s="113">
        <v>577151.57999999996</v>
      </c>
    </row>
    <row r="30" spans="1:6">
      <c r="A30" s="89" t="s">
        <v>213</v>
      </c>
      <c r="B30" s="124">
        <v>0</v>
      </c>
      <c r="C30" s="124">
        <v>0</v>
      </c>
      <c r="D30" s="124">
        <v>0</v>
      </c>
    </row>
    <row r="31" spans="1:6">
      <c r="A31" s="89" t="s">
        <v>214</v>
      </c>
      <c r="B31" s="124">
        <v>2834800</v>
      </c>
      <c r="C31" s="124">
        <v>577151.57999999996</v>
      </c>
      <c r="D31" s="124">
        <v>577151.57999999996</v>
      </c>
    </row>
    <row r="32" spans="1:6">
      <c r="A32" s="90"/>
      <c r="B32" s="115"/>
      <c r="C32" s="115"/>
      <c r="D32" s="115"/>
    </row>
    <row r="33" spans="1:4">
      <c r="A33" s="91" t="s">
        <v>215</v>
      </c>
      <c r="B33" s="113">
        <v>-5353035.8400000334</v>
      </c>
      <c r="C33" s="113">
        <v>59370853.649999991</v>
      </c>
      <c r="D33" s="113">
        <v>32831833.829999983</v>
      </c>
    </row>
    <row r="34" spans="1:4">
      <c r="A34" s="92"/>
      <c r="B34" s="105"/>
      <c r="C34" s="105"/>
      <c r="D34" s="105"/>
    </row>
    <row r="35" spans="1:4">
      <c r="A35" s="94"/>
      <c r="B35" s="87"/>
      <c r="C35" s="87"/>
      <c r="D35" s="87"/>
    </row>
    <row r="36" spans="1:4" ht="30">
      <c r="A36" s="97" t="s">
        <v>209</v>
      </c>
      <c r="B36" s="88" t="s">
        <v>216</v>
      </c>
      <c r="C36" s="88" t="s">
        <v>194</v>
      </c>
      <c r="D36" s="88" t="s">
        <v>195</v>
      </c>
    </row>
    <row r="37" spans="1:4">
      <c r="A37" s="91" t="s">
        <v>217</v>
      </c>
      <c r="B37" s="113">
        <v>0</v>
      </c>
      <c r="C37" s="113">
        <v>0</v>
      </c>
      <c r="D37" s="113">
        <v>0</v>
      </c>
    </row>
    <row r="38" spans="1:4">
      <c r="A38" s="89" t="s">
        <v>218</v>
      </c>
      <c r="B38" s="114"/>
      <c r="C38" s="114"/>
      <c r="D38" s="114"/>
    </row>
    <row r="39" spans="1:4">
      <c r="A39" s="89" t="s">
        <v>219</v>
      </c>
      <c r="B39" s="114"/>
      <c r="C39" s="114"/>
      <c r="D39" s="114"/>
    </row>
    <row r="40" spans="1:4">
      <c r="A40" s="91" t="s">
        <v>220</v>
      </c>
      <c r="B40" s="113">
        <v>3182268</v>
      </c>
      <c r="C40" s="113">
        <v>795567</v>
      </c>
      <c r="D40" s="113">
        <v>795567</v>
      </c>
    </row>
    <row r="41" spans="1:4">
      <c r="A41" s="89" t="s">
        <v>221</v>
      </c>
      <c r="B41" s="124">
        <v>0</v>
      </c>
      <c r="C41" s="124">
        <v>0</v>
      </c>
      <c r="D41" s="124">
        <v>0</v>
      </c>
    </row>
    <row r="42" spans="1:4">
      <c r="A42" s="89" t="s">
        <v>222</v>
      </c>
      <c r="B42" s="124">
        <v>3182268</v>
      </c>
      <c r="C42" s="124">
        <v>795567</v>
      </c>
      <c r="D42" s="124">
        <v>795567</v>
      </c>
    </row>
    <row r="43" spans="1:4">
      <c r="A43" s="90"/>
      <c r="B43" s="115"/>
      <c r="C43" s="115"/>
      <c r="D43" s="115"/>
    </row>
    <row r="44" spans="1:4">
      <c r="A44" s="91" t="s">
        <v>223</v>
      </c>
      <c r="B44" s="113">
        <v>-3182268</v>
      </c>
      <c r="C44" s="113">
        <v>-795567</v>
      </c>
      <c r="D44" s="113">
        <v>-795567</v>
      </c>
    </row>
    <row r="45" spans="1:4">
      <c r="A45" s="103"/>
      <c r="B45" s="116"/>
      <c r="C45" s="116"/>
      <c r="D45" s="116"/>
    </row>
    <row r="46" spans="1:4">
      <c r="A46" s="87"/>
      <c r="B46" s="87"/>
      <c r="C46" s="87"/>
      <c r="D46" s="87"/>
    </row>
    <row r="47" spans="1:4" ht="30">
      <c r="A47" s="97" t="s">
        <v>209</v>
      </c>
      <c r="B47" s="88" t="s">
        <v>216</v>
      </c>
      <c r="C47" s="88" t="s">
        <v>194</v>
      </c>
      <c r="D47" s="88" t="s">
        <v>195</v>
      </c>
    </row>
    <row r="48" spans="1:4">
      <c r="A48" s="100" t="s">
        <v>224</v>
      </c>
      <c r="B48" s="122">
        <v>285470243.69</v>
      </c>
      <c r="C48" s="122">
        <v>121265953</v>
      </c>
      <c r="D48" s="122">
        <v>96728086.209999993</v>
      </c>
    </row>
    <row r="49" spans="1:4" ht="30">
      <c r="A49" s="101" t="s">
        <v>225</v>
      </c>
      <c r="B49" s="113">
        <v>0</v>
      </c>
      <c r="C49" s="113">
        <v>0</v>
      </c>
      <c r="D49" s="113">
        <v>0</v>
      </c>
    </row>
    <row r="50" spans="1:4">
      <c r="A50" s="102" t="s">
        <v>218</v>
      </c>
      <c r="B50" s="114"/>
      <c r="C50" s="114"/>
      <c r="D50" s="114"/>
    </row>
    <row r="51" spans="1:4">
      <c r="A51" s="102" t="s">
        <v>221</v>
      </c>
      <c r="B51" s="124">
        <v>0</v>
      </c>
      <c r="C51" s="124">
        <v>0</v>
      </c>
      <c r="D51" s="124">
        <v>0</v>
      </c>
    </row>
    <row r="52" spans="1:4">
      <c r="A52" s="90"/>
      <c r="B52" s="115"/>
      <c r="C52" s="115"/>
      <c r="D52" s="115"/>
    </row>
    <row r="53" spans="1:4">
      <c r="A53" s="89" t="s">
        <v>201</v>
      </c>
      <c r="B53" s="124">
        <v>293658079.52999997</v>
      </c>
      <c r="C53" s="124">
        <v>64839757.890000001</v>
      </c>
      <c r="D53" s="124">
        <v>60573787.049999997</v>
      </c>
    </row>
    <row r="54" spans="1:4">
      <c r="A54" s="90"/>
      <c r="B54" s="115"/>
      <c r="C54" s="115"/>
      <c r="D54" s="115"/>
    </row>
    <row r="55" spans="1:4">
      <c r="A55" s="89" t="s">
        <v>204</v>
      </c>
      <c r="B55" s="117"/>
      <c r="C55" s="124">
        <v>0</v>
      </c>
      <c r="D55" s="124">
        <v>0</v>
      </c>
    </row>
    <row r="56" spans="1:4">
      <c r="A56" s="90"/>
      <c r="B56" s="115"/>
      <c r="C56" s="115"/>
      <c r="D56" s="115"/>
    </row>
    <row r="57" spans="1:4" ht="30">
      <c r="A57" s="98" t="s">
        <v>226</v>
      </c>
      <c r="B57" s="113">
        <v>-8187835.8399999738</v>
      </c>
      <c r="C57" s="113">
        <v>56426195.109999999</v>
      </c>
      <c r="D57" s="113">
        <v>36154299.159999996</v>
      </c>
    </row>
    <row r="58" spans="1:4">
      <c r="A58" s="93"/>
      <c r="B58" s="118"/>
      <c r="C58" s="118"/>
      <c r="D58" s="118"/>
    </row>
    <row r="59" spans="1:4">
      <c r="A59" s="98" t="s">
        <v>227</v>
      </c>
      <c r="B59" s="113">
        <v>-8187835.8399999738</v>
      </c>
      <c r="C59" s="113">
        <v>56426195.109999999</v>
      </c>
      <c r="D59" s="113">
        <v>36154299.159999996</v>
      </c>
    </row>
    <row r="60" spans="1:4">
      <c r="A60" s="92"/>
      <c r="B60" s="116"/>
      <c r="C60" s="116"/>
      <c r="D60" s="116"/>
    </row>
    <row r="61" spans="1:4">
      <c r="A61" s="87"/>
      <c r="B61" s="87"/>
      <c r="C61" s="87"/>
      <c r="D61" s="87"/>
    </row>
    <row r="62" spans="1:4" ht="30">
      <c r="A62" s="97" t="s">
        <v>209</v>
      </c>
      <c r="B62" s="88" t="s">
        <v>216</v>
      </c>
      <c r="C62" s="88" t="s">
        <v>194</v>
      </c>
      <c r="D62" s="88" t="s">
        <v>195</v>
      </c>
    </row>
    <row r="63" spans="1:4">
      <c r="A63" s="100" t="s">
        <v>198</v>
      </c>
      <c r="B63" s="123">
        <v>115941659.59999999</v>
      </c>
      <c r="C63" s="123">
        <v>27563917.629999999</v>
      </c>
      <c r="D63" s="123">
        <v>17458159.629999999</v>
      </c>
    </row>
    <row r="64" spans="1:4" ht="30">
      <c r="A64" s="101" t="s">
        <v>228</v>
      </c>
      <c r="B64" s="106">
        <v>-3182268</v>
      </c>
      <c r="C64" s="106">
        <v>-795567</v>
      </c>
      <c r="D64" s="106">
        <v>-795567</v>
      </c>
    </row>
    <row r="65" spans="1:4">
      <c r="A65" s="102" t="s">
        <v>219</v>
      </c>
      <c r="B65" s="107"/>
      <c r="C65" s="107"/>
      <c r="D65" s="107"/>
    </row>
    <row r="66" spans="1:4">
      <c r="A66" s="102" t="s">
        <v>222</v>
      </c>
      <c r="B66" s="121">
        <v>3182268</v>
      </c>
      <c r="C66" s="121">
        <v>795567</v>
      </c>
      <c r="D66" s="121">
        <v>795567</v>
      </c>
    </row>
    <row r="67" spans="1:4">
      <c r="A67" s="90"/>
      <c r="B67" s="108"/>
      <c r="C67" s="108"/>
      <c r="D67" s="108"/>
    </row>
    <row r="68" spans="1:4">
      <c r="A68" s="89" t="s">
        <v>229</v>
      </c>
      <c r="B68" s="121">
        <v>115941659.59999999</v>
      </c>
      <c r="C68" s="121">
        <v>25196410.670000002</v>
      </c>
      <c r="D68" s="121">
        <v>21357776.539999999</v>
      </c>
    </row>
    <row r="69" spans="1:4">
      <c r="A69" s="90"/>
      <c r="B69" s="108"/>
      <c r="C69" s="108"/>
      <c r="D69" s="108"/>
    </row>
    <row r="70" spans="1:4">
      <c r="A70" s="89" t="s">
        <v>205</v>
      </c>
      <c r="B70" s="119">
        <v>0</v>
      </c>
      <c r="C70" s="121">
        <v>0</v>
      </c>
      <c r="D70" s="121">
        <v>0</v>
      </c>
    </row>
    <row r="71" spans="1:4">
      <c r="A71" s="90"/>
      <c r="B71" s="108"/>
      <c r="C71" s="108"/>
      <c r="D71" s="108"/>
    </row>
    <row r="72" spans="1:4" ht="30">
      <c r="A72" s="98" t="s">
        <v>230</v>
      </c>
      <c r="B72" s="106">
        <v>-3182268</v>
      </c>
      <c r="C72" s="106">
        <v>1571939.9599999972</v>
      </c>
      <c r="D72" s="106">
        <v>-4695183.91</v>
      </c>
    </row>
    <row r="73" spans="1:4">
      <c r="A73" s="90"/>
      <c r="B73" s="108"/>
      <c r="C73" s="108"/>
      <c r="D73" s="108"/>
    </row>
    <row r="74" spans="1:4">
      <c r="A74" s="98" t="s">
        <v>231</v>
      </c>
      <c r="B74" s="106">
        <v>0</v>
      </c>
      <c r="C74" s="106">
        <v>2367506.9599999972</v>
      </c>
      <c r="D74" s="106">
        <v>-3899616.91</v>
      </c>
    </row>
    <row r="75" spans="1:4">
      <c r="A75" s="92"/>
      <c r="B75" s="120"/>
      <c r="C75" s="120"/>
      <c r="D75" s="120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22" sqref="A22"/>
    </sheetView>
  </sheetViews>
  <sheetFormatPr baseColWidth="10" defaultRowHeight="15"/>
  <cols>
    <col min="1" max="1" width="84.5703125" bestFit="1" customWidth="1"/>
    <col min="2" max="7" width="17.28515625" customWidth="1"/>
  </cols>
  <sheetData>
    <row r="1" spans="1:8" ht="21">
      <c r="A1" s="241" t="s">
        <v>232</v>
      </c>
      <c r="B1" s="241"/>
      <c r="C1" s="241"/>
      <c r="D1" s="241"/>
      <c r="E1" s="241"/>
      <c r="F1" s="241"/>
      <c r="G1" s="241"/>
      <c r="H1" s="138"/>
    </row>
    <row r="2" spans="1:8">
      <c r="A2" s="224" t="s">
        <v>122</v>
      </c>
      <c r="B2" s="225"/>
      <c r="C2" s="225"/>
      <c r="D2" s="225"/>
      <c r="E2" s="225"/>
      <c r="F2" s="225"/>
      <c r="G2" s="226"/>
      <c r="H2" s="125"/>
    </row>
    <row r="3" spans="1:8">
      <c r="A3" s="227" t="s">
        <v>233</v>
      </c>
      <c r="B3" s="228"/>
      <c r="C3" s="228"/>
      <c r="D3" s="228"/>
      <c r="E3" s="228"/>
      <c r="F3" s="228"/>
      <c r="G3" s="229"/>
      <c r="H3" s="125"/>
    </row>
    <row r="4" spans="1:8">
      <c r="A4" s="230" t="s">
        <v>168</v>
      </c>
      <c r="B4" s="231"/>
      <c r="C4" s="231"/>
      <c r="D4" s="231"/>
      <c r="E4" s="231"/>
      <c r="F4" s="231"/>
      <c r="G4" s="232"/>
      <c r="H4" s="125"/>
    </row>
    <row r="5" spans="1:8">
      <c r="A5" s="233" t="s">
        <v>2</v>
      </c>
      <c r="B5" s="234"/>
      <c r="C5" s="234"/>
      <c r="D5" s="234"/>
      <c r="E5" s="234"/>
      <c r="F5" s="234"/>
      <c r="G5" s="235"/>
      <c r="H5" s="125"/>
    </row>
    <row r="6" spans="1:8">
      <c r="A6" s="238" t="s">
        <v>234</v>
      </c>
      <c r="B6" s="240" t="s">
        <v>235</v>
      </c>
      <c r="C6" s="240"/>
      <c r="D6" s="240"/>
      <c r="E6" s="240"/>
      <c r="F6" s="240"/>
      <c r="G6" s="240" t="s">
        <v>236</v>
      </c>
      <c r="H6" s="125"/>
    </row>
    <row r="7" spans="1:8" ht="30">
      <c r="A7" s="239"/>
      <c r="B7" s="129" t="s">
        <v>237</v>
      </c>
      <c r="C7" s="128" t="s">
        <v>238</v>
      </c>
      <c r="D7" s="129" t="s">
        <v>239</v>
      </c>
      <c r="E7" s="129" t="s">
        <v>194</v>
      </c>
      <c r="F7" s="129" t="s">
        <v>240</v>
      </c>
      <c r="G7" s="240"/>
      <c r="H7" s="125"/>
    </row>
    <row r="8" spans="1:8">
      <c r="A8" s="131" t="s">
        <v>241</v>
      </c>
      <c r="B8" s="142"/>
      <c r="C8" s="142"/>
      <c r="D8" s="142"/>
      <c r="E8" s="142"/>
      <c r="F8" s="142"/>
      <c r="G8" s="142"/>
      <c r="H8" s="125"/>
    </row>
    <row r="9" spans="1:8">
      <c r="A9" s="132" t="s">
        <v>242</v>
      </c>
      <c r="B9" s="150">
        <v>58260772.530000001</v>
      </c>
      <c r="C9" s="150">
        <v>3748742.22</v>
      </c>
      <c r="D9" s="143">
        <v>62009514.75</v>
      </c>
      <c r="E9" s="150">
        <v>52043982.920000002</v>
      </c>
      <c r="F9" s="150">
        <v>51150173.549999997</v>
      </c>
      <c r="G9" s="143">
        <v>-7110598.9800000042</v>
      </c>
      <c r="H9" s="126"/>
    </row>
    <row r="10" spans="1:8">
      <c r="A10" s="132" t="s">
        <v>243</v>
      </c>
      <c r="B10" s="150">
        <v>0</v>
      </c>
      <c r="C10" s="150">
        <v>0</v>
      </c>
      <c r="D10" s="143">
        <v>0</v>
      </c>
      <c r="E10" s="150">
        <v>0</v>
      </c>
      <c r="F10" s="150">
        <v>0</v>
      </c>
      <c r="G10" s="143">
        <v>0</v>
      </c>
      <c r="H10" s="125"/>
    </row>
    <row r="11" spans="1:8">
      <c r="A11" s="132" t="s">
        <v>244</v>
      </c>
      <c r="B11" s="150">
        <v>177000</v>
      </c>
      <c r="C11" s="150">
        <v>0</v>
      </c>
      <c r="D11" s="143">
        <v>177000</v>
      </c>
      <c r="E11" s="150">
        <v>132642.16</v>
      </c>
      <c r="F11" s="150">
        <v>78036</v>
      </c>
      <c r="G11" s="143">
        <v>-98964</v>
      </c>
      <c r="H11" s="125"/>
    </row>
    <row r="12" spans="1:8">
      <c r="A12" s="132" t="s">
        <v>245</v>
      </c>
      <c r="B12" s="150">
        <v>47801745.420000002</v>
      </c>
      <c r="C12" s="150">
        <v>29197.040000000001</v>
      </c>
      <c r="D12" s="143">
        <v>47830942.460000001</v>
      </c>
      <c r="E12" s="150">
        <v>13700222.16</v>
      </c>
      <c r="F12" s="150">
        <v>11540057.689999999</v>
      </c>
      <c r="G12" s="143">
        <v>-36261687.730000004</v>
      </c>
      <c r="H12" s="125"/>
    </row>
    <row r="13" spans="1:8">
      <c r="A13" s="132" t="s">
        <v>246</v>
      </c>
      <c r="B13" s="150">
        <v>254613.99</v>
      </c>
      <c r="C13" s="150">
        <v>77000</v>
      </c>
      <c r="D13" s="143">
        <v>331613.99</v>
      </c>
      <c r="E13" s="150">
        <v>1148907.97</v>
      </c>
      <c r="F13" s="150">
        <v>1147257.97</v>
      </c>
      <c r="G13" s="143">
        <v>892643.98</v>
      </c>
      <c r="H13" s="125"/>
    </row>
    <row r="14" spans="1:8">
      <c r="A14" s="132" t="s">
        <v>247</v>
      </c>
      <c r="B14" s="150">
        <v>5680231.3700000001</v>
      </c>
      <c r="C14" s="150">
        <v>811000</v>
      </c>
      <c r="D14" s="143">
        <v>6491231.3700000001</v>
      </c>
      <c r="E14" s="150">
        <v>1988785.24</v>
      </c>
      <c r="F14" s="150">
        <v>1734102.63</v>
      </c>
      <c r="G14" s="143">
        <v>-3946128.74</v>
      </c>
      <c r="H14" s="125"/>
    </row>
    <row r="15" spans="1:8">
      <c r="A15" s="132" t="s">
        <v>248</v>
      </c>
      <c r="B15" s="150">
        <v>0</v>
      </c>
      <c r="C15" s="150">
        <v>0</v>
      </c>
      <c r="D15" s="143">
        <v>0</v>
      </c>
      <c r="E15" s="150">
        <v>0</v>
      </c>
      <c r="F15" s="150">
        <v>0</v>
      </c>
      <c r="G15" s="143">
        <v>0</v>
      </c>
      <c r="H15" s="125"/>
    </row>
    <row r="16" spans="1:8">
      <c r="A16" s="127" t="s">
        <v>249</v>
      </c>
      <c r="B16" s="143">
        <v>173295880.38</v>
      </c>
      <c r="C16" s="143">
        <v>8839401.6199999992</v>
      </c>
      <c r="D16" s="143">
        <v>182135282</v>
      </c>
      <c r="E16" s="143">
        <v>52251412.549999997</v>
      </c>
      <c r="F16" s="143">
        <v>31078458.370000001</v>
      </c>
      <c r="G16" s="143">
        <v>-142217422.00999999</v>
      </c>
      <c r="H16" s="125"/>
    </row>
    <row r="17" spans="1:7">
      <c r="A17" s="136" t="s">
        <v>250</v>
      </c>
      <c r="B17" s="150">
        <v>173295880.38</v>
      </c>
      <c r="C17" s="150">
        <v>8839401.6199999992</v>
      </c>
      <c r="D17" s="143">
        <v>182135282</v>
      </c>
      <c r="E17" s="150">
        <v>52251412.549999997</v>
      </c>
      <c r="F17" s="150">
        <v>31078458.370000001</v>
      </c>
      <c r="G17" s="143">
        <v>-142217422.00999999</v>
      </c>
    </row>
    <row r="18" spans="1:7">
      <c r="A18" s="136" t="s">
        <v>251</v>
      </c>
      <c r="B18" s="143"/>
      <c r="C18" s="143"/>
      <c r="D18" s="143">
        <v>0</v>
      </c>
      <c r="E18" s="143"/>
      <c r="F18" s="143"/>
      <c r="G18" s="143">
        <v>0</v>
      </c>
    </row>
    <row r="19" spans="1:7">
      <c r="A19" s="136" t="s">
        <v>252</v>
      </c>
      <c r="B19" s="143"/>
      <c r="C19" s="143"/>
      <c r="D19" s="143">
        <v>0</v>
      </c>
      <c r="E19" s="143"/>
      <c r="F19" s="143"/>
      <c r="G19" s="143">
        <v>0</v>
      </c>
    </row>
    <row r="20" spans="1:7">
      <c r="A20" s="136" t="s">
        <v>253</v>
      </c>
      <c r="B20" s="143"/>
      <c r="C20" s="143"/>
      <c r="D20" s="143">
        <v>0</v>
      </c>
      <c r="E20" s="143"/>
      <c r="F20" s="143"/>
      <c r="G20" s="143">
        <v>0</v>
      </c>
    </row>
    <row r="21" spans="1:7">
      <c r="A21" s="136" t="s">
        <v>254</v>
      </c>
      <c r="B21" s="143"/>
      <c r="C21" s="143"/>
      <c r="D21" s="143">
        <v>0</v>
      </c>
      <c r="E21" s="143"/>
      <c r="F21" s="143"/>
      <c r="G21" s="143">
        <v>0</v>
      </c>
    </row>
    <row r="22" spans="1:7">
      <c r="A22" s="136" t="s">
        <v>255</v>
      </c>
      <c r="B22" s="143"/>
      <c r="C22" s="143"/>
      <c r="D22" s="143">
        <v>0</v>
      </c>
      <c r="E22" s="143"/>
      <c r="F22" s="143"/>
      <c r="G22" s="143">
        <v>0</v>
      </c>
    </row>
    <row r="23" spans="1:7">
      <c r="A23" s="136" t="s">
        <v>256</v>
      </c>
      <c r="B23" s="143"/>
      <c r="C23" s="143"/>
      <c r="D23" s="143">
        <v>0</v>
      </c>
      <c r="E23" s="143"/>
      <c r="F23" s="143"/>
      <c r="G23" s="143">
        <v>0</v>
      </c>
    </row>
    <row r="24" spans="1:7">
      <c r="A24" s="136" t="s">
        <v>257</v>
      </c>
      <c r="B24" s="143"/>
      <c r="C24" s="143"/>
      <c r="D24" s="143">
        <v>0</v>
      </c>
      <c r="E24" s="143"/>
      <c r="F24" s="143"/>
      <c r="G24" s="143">
        <v>0</v>
      </c>
    </row>
    <row r="25" spans="1:7">
      <c r="A25" s="136" t="s">
        <v>258</v>
      </c>
      <c r="B25" s="143"/>
      <c r="C25" s="143"/>
      <c r="D25" s="143">
        <v>0</v>
      </c>
      <c r="E25" s="143"/>
      <c r="F25" s="143"/>
      <c r="G25" s="143">
        <v>0</v>
      </c>
    </row>
    <row r="26" spans="1:7">
      <c r="A26" s="136" t="s">
        <v>259</v>
      </c>
      <c r="B26" s="143"/>
      <c r="C26" s="143"/>
      <c r="D26" s="143">
        <v>0</v>
      </c>
      <c r="E26" s="143"/>
      <c r="F26" s="143"/>
      <c r="G26" s="143">
        <v>0</v>
      </c>
    </row>
    <row r="27" spans="1:7">
      <c r="A27" s="136" t="s">
        <v>260</v>
      </c>
      <c r="B27" s="143"/>
      <c r="C27" s="143"/>
      <c r="D27" s="143">
        <v>0</v>
      </c>
      <c r="E27" s="143"/>
      <c r="F27" s="143"/>
      <c r="G27" s="143">
        <v>0</v>
      </c>
    </row>
    <row r="28" spans="1:7">
      <c r="A28" s="132" t="s">
        <v>261</v>
      </c>
      <c r="B28" s="143">
        <v>5325835.84</v>
      </c>
      <c r="C28" s="143">
        <v>-3073582.84</v>
      </c>
      <c r="D28" s="143">
        <v>2252253</v>
      </c>
      <c r="E28" s="143">
        <v>612007.76</v>
      </c>
      <c r="F28" s="143">
        <v>432808.5</v>
      </c>
      <c r="G28" s="143">
        <v>-4893027.34</v>
      </c>
    </row>
    <row r="29" spans="1:7">
      <c r="A29" s="136" t="s">
        <v>262</v>
      </c>
      <c r="B29" s="150">
        <v>5325835.84</v>
      </c>
      <c r="C29" s="150">
        <v>-3073582.84</v>
      </c>
      <c r="D29" s="143">
        <v>2252253</v>
      </c>
      <c r="E29" s="150">
        <v>612007.76</v>
      </c>
      <c r="F29" s="150">
        <v>432808.5</v>
      </c>
      <c r="G29" s="143">
        <v>-4893027.34</v>
      </c>
    </row>
    <row r="30" spans="1:7">
      <c r="A30" s="136" t="s">
        <v>263</v>
      </c>
      <c r="B30" s="143"/>
      <c r="C30" s="143"/>
      <c r="D30" s="143">
        <v>0</v>
      </c>
      <c r="E30" s="143"/>
      <c r="F30" s="143"/>
      <c r="G30" s="143">
        <v>0</v>
      </c>
    </row>
    <row r="31" spans="1:7">
      <c r="A31" s="136" t="s">
        <v>264</v>
      </c>
      <c r="B31" s="143"/>
      <c r="C31" s="143"/>
      <c r="D31" s="143">
        <v>0</v>
      </c>
      <c r="E31" s="143"/>
      <c r="F31" s="143"/>
      <c r="G31" s="143">
        <v>0</v>
      </c>
    </row>
    <row r="32" spans="1:7">
      <c r="A32" s="136" t="s">
        <v>265</v>
      </c>
      <c r="B32" s="143"/>
      <c r="C32" s="143"/>
      <c r="D32" s="143">
        <v>0</v>
      </c>
      <c r="E32" s="143"/>
      <c r="F32" s="143"/>
      <c r="G32" s="143">
        <v>0</v>
      </c>
    </row>
    <row r="33" spans="1:8">
      <c r="A33" s="136" t="s">
        <v>266</v>
      </c>
      <c r="B33" s="143"/>
      <c r="C33" s="143"/>
      <c r="D33" s="143">
        <v>0</v>
      </c>
      <c r="E33" s="143"/>
      <c r="F33" s="143"/>
      <c r="G33" s="143">
        <v>0</v>
      </c>
      <c r="H33" s="125"/>
    </row>
    <row r="34" spans="1:8">
      <c r="A34" s="132" t="s">
        <v>267</v>
      </c>
      <c r="B34" s="150">
        <v>0</v>
      </c>
      <c r="C34" s="150">
        <v>0</v>
      </c>
      <c r="D34" s="143">
        <v>0</v>
      </c>
      <c r="E34" s="150">
        <v>0</v>
      </c>
      <c r="F34" s="150">
        <v>0</v>
      </c>
      <c r="G34" s="143">
        <v>0</v>
      </c>
      <c r="H34" s="125"/>
    </row>
    <row r="35" spans="1:8">
      <c r="A35" s="132" t="s">
        <v>268</v>
      </c>
      <c r="B35" s="143">
        <v>2862000</v>
      </c>
      <c r="C35" s="143">
        <v>3168750</v>
      </c>
      <c r="D35" s="143">
        <v>6030750</v>
      </c>
      <c r="E35" s="143">
        <v>32230.12</v>
      </c>
      <c r="F35" s="143">
        <v>32230.12</v>
      </c>
      <c r="G35" s="143">
        <v>-2829769.88</v>
      </c>
      <c r="H35" s="125"/>
    </row>
    <row r="36" spans="1:8">
      <c r="A36" s="136" t="s">
        <v>269</v>
      </c>
      <c r="B36" s="150">
        <v>2862000</v>
      </c>
      <c r="C36" s="150">
        <v>3168750</v>
      </c>
      <c r="D36" s="143">
        <v>6030750</v>
      </c>
      <c r="E36" s="150">
        <v>32230.12</v>
      </c>
      <c r="F36" s="150">
        <v>32230.12</v>
      </c>
      <c r="G36" s="143">
        <v>-2829769.88</v>
      </c>
      <c r="H36" s="125"/>
    </row>
    <row r="37" spans="1:8">
      <c r="A37" s="132" t="s">
        <v>270</v>
      </c>
      <c r="B37" s="143">
        <v>0</v>
      </c>
      <c r="C37" s="143">
        <v>0</v>
      </c>
      <c r="D37" s="143">
        <v>0</v>
      </c>
      <c r="E37" s="143">
        <v>0</v>
      </c>
      <c r="F37" s="143">
        <v>0</v>
      </c>
      <c r="G37" s="143">
        <v>0</v>
      </c>
      <c r="H37" s="125"/>
    </row>
    <row r="38" spans="1:8">
      <c r="A38" s="136" t="s">
        <v>271</v>
      </c>
      <c r="B38" s="143"/>
      <c r="C38" s="143"/>
      <c r="D38" s="143">
        <v>0</v>
      </c>
      <c r="E38" s="143"/>
      <c r="F38" s="143"/>
      <c r="G38" s="143">
        <v>0</v>
      </c>
      <c r="H38" s="125"/>
    </row>
    <row r="39" spans="1:8">
      <c r="A39" s="136" t="s">
        <v>272</v>
      </c>
      <c r="B39" s="143"/>
      <c r="C39" s="143"/>
      <c r="D39" s="143">
        <v>0</v>
      </c>
      <c r="E39" s="143"/>
      <c r="F39" s="143"/>
      <c r="G39" s="143">
        <v>0</v>
      </c>
      <c r="H39" s="125"/>
    </row>
    <row r="40" spans="1:8">
      <c r="A40" s="133"/>
      <c r="B40" s="143"/>
      <c r="C40" s="143"/>
      <c r="D40" s="143"/>
      <c r="E40" s="143"/>
      <c r="F40" s="143"/>
      <c r="G40" s="143"/>
      <c r="H40" s="125"/>
    </row>
    <row r="41" spans="1:8">
      <c r="A41" s="134" t="s">
        <v>273</v>
      </c>
      <c r="B41" s="144">
        <v>293658079.52999997</v>
      </c>
      <c r="C41" s="144">
        <v>13600508.039999999</v>
      </c>
      <c r="D41" s="144">
        <v>307258587.56999999</v>
      </c>
      <c r="E41" s="144">
        <v>121910190.88</v>
      </c>
      <c r="F41" s="144">
        <v>97193124.829999998</v>
      </c>
      <c r="G41" s="144">
        <v>-196464954.70000002</v>
      </c>
      <c r="H41" s="125"/>
    </row>
    <row r="42" spans="1:8">
      <c r="A42" s="134" t="s">
        <v>274</v>
      </c>
      <c r="B42" s="145"/>
      <c r="C42" s="145"/>
      <c r="D42" s="145"/>
      <c r="E42" s="145"/>
      <c r="F42" s="145"/>
      <c r="G42" s="144">
        <v>0</v>
      </c>
      <c r="H42" s="126"/>
    </row>
    <row r="43" spans="1:8">
      <c r="A43" s="133"/>
      <c r="B43" s="146"/>
      <c r="C43" s="146"/>
      <c r="D43" s="146"/>
      <c r="E43" s="146"/>
      <c r="F43" s="146"/>
      <c r="G43" s="146"/>
      <c r="H43" s="125"/>
    </row>
    <row r="44" spans="1:8">
      <c r="A44" s="134" t="s">
        <v>275</v>
      </c>
      <c r="B44" s="146"/>
      <c r="C44" s="146"/>
      <c r="D44" s="146"/>
      <c r="E44" s="146"/>
      <c r="F44" s="146"/>
      <c r="G44" s="146"/>
      <c r="H44" s="125"/>
    </row>
    <row r="45" spans="1:8">
      <c r="A45" s="132" t="s">
        <v>276</v>
      </c>
      <c r="B45" s="143">
        <v>115941659.60000001</v>
      </c>
      <c r="C45" s="143">
        <v>-1019474.6</v>
      </c>
      <c r="D45" s="143">
        <v>114922185</v>
      </c>
      <c r="E45" s="143">
        <v>20211516</v>
      </c>
      <c r="F45" s="143">
        <v>10105758</v>
      </c>
      <c r="G45" s="143">
        <v>-105835901.60000001</v>
      </c>
      <c r="H45" s="125"/>
    </row>
    <row r="46" spans="1:8">
      <c r="A46" s="137" t="s">
        <v>277</v>
      </c>
      <c r="B46" s="143"/>
      <c r="C46" s="143"/>
      <c r="D46" s="143">
        <v>0</v>
      </c>
      <c r="E46" s="143"/>
      <c r="F46" s="143"/>
      <c r="G46" s="143">
        <v>0</v>
      </c>
      <c r="H46" s="125"/>
    </row>
    <row r="47" spans="1:8">
      <c r="A47" s="137" t="s">
        <v>278</v>
      </c>
      <c r="B47" s="143"/>
      <c r="C47" s="143"/>
      <c r="D47" s="143">
        <v>0</v>
      </c>
      <c r="E47" s="143"/>
      <c r="F47" s="143"/>
      <c r="G47" s="143">
        <v>0</v>
      </c>
      <c r="H47" s="125"/>
    </row>
    <row r="48" spans="1:8">
      <c r="A48" s="137" t="s">
        <v>279</v>
      </c>
      <c r="B48" s="150">
        <v>31828881.760000002</v>
      </c>
      <c r="C48" s="150">
        <v>-94298.76</v>
      </c>
      <c r="D48" s="143">
        <v>31734583</v>
      </c>
      <c r="E48" s="150">
        <v>6346916</v>
      </c>
      <c r="F48" s="150">
        <v>3173458</v>
      </c>
      <c r="G48" s="143">
        <v>-28655423.760000002</v>
      </c>
      <c r="H48" s="125"/>
    </row>
    <row r="49" spans="1:7" ht="30">
      <c r="A49" s="137" t="s">
        <v>280</v>
      </c>
      <c r="B49" s="150">
        <v>84112777.840000004</v>
      </c>
      <c r="C49" s="150">
        <v>-925175.84</v>
      </c>
      <c r="D49" s="143">
        <v>83187602</v>
      </c>
      <c r="E49" s="150">
        <v>13864600</v>
      </c>
      <c r="F49" s="150">
        <v>6932300</v>
      </c>
      <c r="G49" s="143">
        <v>-77180477.840000004</v>
      </c>
    </row>
    <row r="50" spans="1:7">
      <c r="A50" s="137" t="s">
        <v>281</v>
      </c>
      <c r="B50" s="143"/>
      <c r="C50" s="143"/>
      <c r="D50" s="143">
        <v>0</v>
      </c>
      <c r="E50" s="143"/>
      <c r="F50" s="143"/>
      <c r="G50" s="143">
        <v>0</v>
      </c>
    </row>
    <row r="51" spans="1:7">
      <c r="A51" s="137" t="s">
        <v>282</v>
      </c>
      <c r="B51" s="143"/>
      <c r="C51" s="143"/>
      <c r="D51" s="143">
        <v>0</v>
      </c>
      <c r="E51" s="143"/>
      <c r="F51" s="143"/>
      <c r="G51" s="143">
        <v>0</v>
      </c>
    </row>
    <row r="52" spans="1:7" ht="30">
      <c r="A52" s="130" t="s">
        <v>283</v>
      </c>
      <c r="B52" s="143"/>
      <c r="C52" s="143"/>
      <c r="D52" s="143">
        <v>0</v>
      </c>
      <c r="E52" s="143"/>
      <c r="F52" s="143"/>
      <c r="G52" s="143">
        <v>0</v>
      </c>
    </row>
    <row r="53" spans="1:7">
      <c r="A53" s="136" t="s">
        <v>284</v>
      </c>
      <c r="B53" s="143"/>
      <c r="C53" s="143"/>
      <c r="D53" s="143">
        <v>0</v>
      </c>
      <c r="E53" s="143"/>
      <c r="F53" s="143"/>
      <c r="G53" s="143">
        <v>0</v>
      </c>
    </row>
    <row r="54" spans="1:7">
      <c r="A54" s="132" t="s">
        <v>285</v>
      </c>
      <c r="B54" s="143">
        <v>0</v>
      </c>
      <c r="C54" s="143">
        <v>7391696.1600000001</v>
      </c>
      <c r="D54" s="143">
        <v>7391696.1600000001</v>
      </c>
      <c r="E54" s="143">
        <v>7352401.6299999999</v>
      </c>
      <c r="F54" s="143">
        <v>7352401.6299999999</v>
      </c>
      <c r="G54" s="143">
        <v>7352401.6299999999</v>
      </c>
    </row>
    <row r="55" spans="1:7">
      <c r="A55" s="130" t="s">
        <v>286</v>
      </c>
      <c r="B55" s="143"/>
      <c r="C55" s="143"/>
      <c r="D55" s="143">
        <v>0</v>
      </c>
      <c r="E55" s="143"/>
      <c r="F55" s="143"/>
      <c r="G55" s="143">
        <v>0</v>
      </c>
    </row>
    <row r="56" spans="1:7">
      <c r="A56" s="137" t="s">
        <v>287</v>
      </c>
      <c r="B56" s="143"/>
      <c r="C56" s="143"/>
      <c r="D56" s="143">
        <v>0</v>
      </c>
      <c r="E56" s="143"/>
      <c r="F56" s="143"/>
      <c r="G56" s="143">
        <v>0</v>
      </c>
    </row>
    <row r="57" spans="1:7">
      <c r="A57" s="137" t="s">
        <v>288</v>
      </c>
      <c r="B57" s="143"/>
      <c r="C57" s="143"/>
      <c r="D57" s="143">
        <v>0</v>
      </c>
      <c r="E57" s="143"/>
      <c r="F57" s="143"/>
      <c r="G57" s="143">
        <v>0</v>
      </c>
    </row>
    <row r="58" spans="1:7">
      <c r="A58" s="130" t="s">
        <v>289</v>
      </c>
      <c r="B58" s="150">
        <v>0</v>
      </c>
      <c r="C58" s="150">
        <v>7391696.1600000001</v>
      </c>
      <c r="D58" s="143">
        <v>7391696.1600000001</v>
      </c>
      <c r="E58" s="150">
        <v>7352401.6299999999</v>
      </c>
      <c r="F58" s="150">
        <v>7352401.6299999999</v>
      </c>
      <c r="G58" s="143">
        <v>7352401.6299999999</v>
      </c>
    </row>
    <row r="59" spans="1:7">
      <c r="A59" s="132" t="s">
        <v>290</v>
      </c>
      <c r="B59" s="143">
        <v>0</v>
      </c>
      <c r="C59" s="143">
        <v>0</v>
      </c>
      <c r="D59" s="143">
        <v>0</v>
      </c>
      <c r="E59" s="143">
        <v>0</v>
      </c>
      <c r="F59" s="143">
        <v>0</v>
      </c>
      <c r="G59" s="143">
        <v>0</v>
      </c>
    </row>
    <row r="60" spans="1:7" ht="30">
      <c r="A60" s="137" t="s">
        <v>291</v>
      </c>
      <c r="B60" s="143"/>
      <c r="C60" s="143"/>
      <c r="D60" s="143">
        <v>0</v>
      </c>
      <c r="E60" s="143"/>
      <c r="F60" s="143"/>
      <c r="G60" s="143">
        <v>0</v>
      </c>
    </row>
    <row r="61" spans="1:7">
      <c r="A61" s="137" t="s">
        <v>292</v>
      </c>
      <c r="B61" s="143"/>
      <c r="C61" s="143"/>
      <c r="D61" s="143">
        <v>0</v>
      </c>
      <c r="E61" s="143"/>
      <c r="F61" s="143"/>
      <c r="G61" s="143">
        <v>0</v>
      </c>
    </row>
    <row r="62" spans="1:7">
      <c r="A62" s="132" t="s">
        <v>293</v>
      </c>
      <c r="B62" s="143"/>
      <c r="C62" s="143"/>
      <c r="D62" s="143">
        <v>0</v>
      </c>
      <c r="E62" s="143"/>
      <c r="F62" s="143"/>
      <c r="G62" s="143">
        <v>0</v>
      </c>
    </row>
    <row r="63" spans="1:7">
      <c r="A63" s="132" t="s">
        <v>294</v>
      </c>
      <c r="B63" s="143"/>
      <c r="C63" s="143"/>
      <c r="D63" s="143">
        <v>0</v>
      </c>
      <c r="E63" s="143"/>
      <c r="F63" s="143"/>
      <c r="G63" s="143">
        <v>0</v>
      </c>
    </row>
    <row r="64" spans="1:7">
      <c r="A64" s="133"/>
      <c r="B64" s="146"/>
      <c r="C64" s="146"/>
      <c r="D64" s="146"/>
      <c r="E64" s="146"/>
      <c r="F64" s="146"/>
      <c r="G64" s="146"/>
    </row>
    <row r="65" spans="1:7">
      <c r="A65" s="134" t="s">
        <v>295</v>
      </c>
      <c r="B65" s="144">
        <v>115941659.60000001</v>
      </c>
      <c r="C65" s="144">
        <v>6372221.5600000005</v>
      </c>
      <c r="D65" s="144">
        <v>122313881.16</v>
      </c>
      <c r="E65" s="144">
        <v>27563917.629999999</v>
      </c>
      <c r="F65" s="144">
        <v>17458159.629999999</v>
      </c>
      <c r="G65" s="144">
        <v>-98483499.970000014</v>
      </c>
    </row>
    <row r="66" spans="1:7">
      <c r="A66" s="133"/>
      <c r="B66" s="146"/>
      <c r="C66" s="146"/>
      <c r="D66" s="146"/>
      <c r="E66" s="146"/>
      <c r="F66" s="146"/>
      <c r="G66" s="146"/>
    </row>
    <row r="67" spans="1:7">
      <c r="A67" s="134" t="s">
        <v>296</v>
      </c>
      <c r="B67" s="144">
        <v>0</v>
      </c>
      <c r="C67" s="144">
        <v>93925834.099999994</v>
      </c>
      <c r="D67" s="144">
        <v>93925834.099999994</v>
      </c>
      <c r="E67" s="144">
        <v>16733608</v>
      </c>
      <c r="F67" s="144">
        <v>16733608</v>
      </c>
      <c r="G67" s="144">
        <v>16733608</v>
      </c>
    </row>
    <row r="68" spans="1:7">
      <c r="A68" s="132" t="s">
        <v>297</v>
      </c>
      <c r="B68" s="150">
        <v>0</v>
      </c>
      <c r="C68" s="150">
        <v>93925834.099999994</v>
      </c>
      <c r="D68" s="143">
        <v>93925834.099999994</v>
      </c>
      <c r="E68" s="150">
        <v>16733608</v>
      </c>
      <c r="F68" s="150">
        <v>16733608</v>
      </c>
      <c r="G68" s="143">
        <v>16733608</v>
      </c>
    </row>
    <row r="69" spans="1:7">
      <c r="A69" s="133"/>
      <c r="B69" s="146"/>
      <c r="C69" s="146"/>
      <c r="D69" s="146"/>
      <c r="E69" s="146"/>
      <c r="F69" s="146"/>
      <c r="G69" s="146"/>
    </row>
    <row r="70" spans="1:7">
      <c r="A70" s="134" t="s">
        <v>298</v>
      </c>
      <c r="B70" s="144">
        <v>409599739.13</v>
      </c>
      <c r="C70" s="144">
        <v>113898563.69999999</v>
      </c>
      <c r="D70" s="144">
        <v>523498302.83000004</v>
      </c>
      <c r="E70" s="144">
        <v>166207716.50999999</v>
      </c>
      <c r="F70" s="144">
        <v>131384892.45999999</v>
      </c>
      <c r="G70" s="144">
        <v>-278214846.67000002</v>
      </c>
    </row>
    <row r="71" spans="1:7">
      <c r="A71" s="133"/>
      <c r="B71" s="146"/>
      <c r="C71" s="146"/>
      <c r="D71" s="146"/>
      <c r="E71" s="146"/>
      <c r="F71" s="146"/>
      <c r="G71" s="146"/>
    </row>
    <row r="72" spans="1:7">
      <c r="A72" s="134" t="s">
        <v>299</v>
      </c>
      <c r="B72" s="146"/>
      <c r="C72" s="146"/>
      <c r="D72" s="146"/>
      <c r="E72" s="146"/>
      <c r="F72" s="146"/>
      <c r="G72" s="146"/>
    </row>
    <row r="73" spans="1:7" ht="30">
      <c r="A73" s="140" t="s">
        <v>300</v>
      </c>
      <c r="B73" s="150">
        <v>0</v>
      </c>
      <c r="C73" s="150">
        <v>24770225.449999999</v>
      </c>
      <c r="D73" s="143">
        <v>24770225.449999999</v>
      </c>
      <c r="E73" s="150">
        <v>4097127.79</v>
      </c>
      <c r="F73" s="150">
        <v>4097127.79</v>
      </c>
      <c r="G73" s="143">
        <v>4097127.79</v>
      </c>
    </row>
    <row r="74" spans="1:7" ht="30">
      <c r="A74" s="140" t="s">
        <v>301</v>
      </c>
      <c r="B74" s="150">
        <v>0</v>
      </c>
      <c r="C74" s="150">
        <v>13526991.02</v>
      </c>
      <c r="D74" s="143">
        <v>13526991.02</v>
      </c>
      <c r="E74" s="150">
        <v>8315431.0800000001</v>
      </c>
      <c r="F74" s="150">
        <v>8315431.0800000001</v>
      </c>
      <c r="G74" s="143">
        <v>8315431.0800000001</v>
      </c>
    </row>
    <row r="75" spans="1:7">
      <c r="A75" s="139" t="s">
        <v>302</v>
      </c>
      <c r="B75" s="144">
        <v>0</v>
      </c>
      <c r="C75" s="144">
        <v>38297216.469999999</v>
      </c>
      <c r="D75" s="144">
        <v>38297216.469999999</v>
      </c>
      <c r="E75" s="144">
        <v>12412558.870000001</v>
      </c>
      <c r="F75" s="144">
        <v>12412558.870000001</v>
      </c>
      <c r="G75" s="144">
        <v>12412558.870000001</v>
      </c>
    </row>
    <row r="76" spans="1:7">
      <c r="A76" s="135"/>
      <c r="B76" s="147"/>
      <c r="C76" s="147"/>
      <c r="D76" s="147"/>
      <c r="E76" s="147"/>
      <c r="F76" s="147"/>
      <c r="G76" s="147"/>
    </row>
    <row r="77" spans="1:7">
      <c r="A77" s="125"/>
      <c r="B77" s="148"/>
      <c r="C77" s="148"/>
      <c r="D77" s="148"/>
      <c r="E77" s="148"/>
      <c r="F77" s="148"/>
      <c r="G77" s="148"/>
    </row>
    <row r="78" spans="1:7">
      <c r="A78" s="125"/>
      <c r="B78" s="148"/>
      <c r="C78" s="148"/>
      <c r="D78" s="148">
        <v>0</v>
      </c>
      <c r="E78" s="148"/>
      <c r="F78" s="148"/>
      <c r="G78" s="149">
        <v>0</v>
      </c>
    </row>
    <row r="79" spans="1:7">
      <c r="A79" s="125"/>
      <c r="B79" s="148"/>
      <c r="C79" s="148"/>
      <c r="D79" s="148"/>
      <c r="E79" s="148"/>
      <c r="F79" s="148"/>
      <c r="G79" s="149"/>
    </row>
    <row r="80" spans="1:7">
      <c r="A80" s="125"/>
      <c r="B80" s="141"/>
      <c r="C80" s="141"/>
      <c r="D80" s="141"/>
      <c r="E80" s="141"/>
      <c r="F80" s="141"/>
      <c r="G80" s="14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15" sqref="A15"/>
    </sheetView>
  </sheetViews>
  <sheetFormatPr baseColWidth="10" defaultRowHeight="15"/>
  <cols>
    <col min="1" max="1" width="92.85546875" bestFit="1" customWidth="1"/>
    <col min="2" max="7" width="19.28515625" customWidth="1"/>
  </cols>
  <sheetData>
    <row r="1" spans="1:8" ht="21">
      <c r="A1" s="242" t="s">
        <v>303</v>
      </c>
      <c r="B1" s="241"/>
      <c r="C1" s="241"/>
      <c r="D1" s="241"/>
      <c r="E1" s="241"/>
      <c r="F1" s="241"/>
      <c r="G1" s="241"/>
      <c r="H1" s="151"/>
    </row>
    <row r="2" spans="1:8">
      <c r="A2" s="245" t="s">
        <v>122</v>
      </c>
      <c r="B2" s="245"/>
      <c r="C2" s="245"/>
      <c r="D2" s="245"/>
      <c r="E2" s="245"/>
      <c r="F2" s="245"/>
      <c r="G2" s="245"/>
      <c r="H2" s="151"/>
    </row>
    <row r="3" spans="1:8">
      <c r="A3" s="246" t="s">
        <v>304</v>
      </c>
      <c r="B3" s="246"/>
      <c r="C3" s="246"/>
      <c r="D3" s="246"/>
      <c r="E3" s="246"/>
      <c r="F3" s="246"/>
      <c r="G3" s="246"/>
      <c r="H3" s="151"/>
    </row>
    <row r="4" spans="1:8">
      <c r="A4" s="246" t="s">
        <v>305</v>
      </c>
      <c r="B4" s="246"/>
      <c r="C4" s="246"/>
      <c r="D4" s="246"/>
      <c r="E4" s="246"/>
      <c r="F4" s="246"/>
      <c r="G4" s="246"/>
      <c r="H4" s="151"/>
    </row>
    <row r="5" spans="1:8">
      <c r="A5" s="247" t="s">
        <v>168</v>
      </c>
      <c r="B5" s="247"/>
      <c r="C5" s="247"/>
      <c r="D5" s="247"/>
      <c r="E5" s="247"/>
      <c r="F5" s="247"/>
      <c r="G5" s="247"/>
      <c r="H5" s="151"/>
    </row>
    <row r="6" spans="1:8">
      <c r="A6" s="239" t="s">
        <v>2</v>
      </c>
      <c r="B6" s="239"/>
      <c r="C6" s="239"/>
      <c r="D6" s="239"/>
      <c r="E6" s="239"/>
      <c r="F6" s="239"/>
      <c r="G6" s="239"/>
      <c r="H6" s="151"/>
    </row>
    <row r="7" spans="1:8">
      <c r="A7" s="243" t="s">
        <v>4</v>
      </c>
      <c r="B7" s="243" t="s">
        <v>306</v>
      </c>
      <c r="C7" s="243"/>
      <c r="D7" s="243"/>
      <c r="E7" s="243"/>
      <c r="F7" s="243"/>
      <c r="G7" s="244" t="s">
        <v>307</v>
      </c>
      <c r="H7" s="151"/>
    </row>
    <row r="8" spans="1:8" ht="30">
      <c r="A8" s="243"/>
      <c r="B8" s="156" t="s">
        <v>308</v>
      </c>
      <c r="C8" s="156" t="s">
        <v>309</v>
      </c>
      <c r="D8" s="156" t="s">
        <v>310</v>
      </c>
      <c r="E8" s="156" t="s">
        <v>194</v>
      </c>
      <c r="F8" s="156" t="s">
        <v>311</v>
      </c>
      <c r="G8" s="243"/>
      <c r="H8" s="151"/>
    </row>
    <row r="9" spans="1:8">
      <c r="A9" s="158" t="s">
        <v>312</v>
      </c>
      <c r="B9" s="165">
        <v>293658079.52999997</v>
      </c>
      <c r="C9" s="165">
        <v>38370733.490000002</v>
      </c>
      <c r="D9" s="165">
        <v>332028813.01999998</v>
      </c>
      <c r="E9" s="165">
        <v>64839757.890000001</v>
      </c>
      <c r="F9" s="165">
        <v>60573787.050000004</v>
      </c>
      <c r="G9" s="165">
        <v>267189055.12999997</v>
      </c>
      <c r="H9" s="151"/>
    </row>
    <row r="10" spans="1:8">
      <c r="A10" s="159" t="s">
        <v>313</v>
      </c>
      <c r="B10" s="166">
        <v>186593931.99000001</v>
      </c>
      <c r="C10" s="166">
        <v>4900831.66</v>
      </c>
      <c r="D10" s="166">
        <v>191494763.65000001</v>
      </c>
      <c r="E10" s="166">
        <v>36807548.410000004</v>
      </c>
      <c r="F10" s="166">
        <v>35500056.730000004</v>
      </c>
      <c r="G10" s="166">
        <v>154687215.23999998</v>
      </c>
      <c r="H10" s="151"/>
    </row>
    <row r="11" spans="1:8">
      <c r="A11" s="160" t="s">
        <v>314</v>
      </c>
      <c r="B11" s="169">
        <v>120293741</v>
      </c>
      <c r="C11" s="169">
        <v>0</v>
      </c>
      <c r="D11" s="166">
        <v>120293741</v>
      </c>
      <c r="E11" s="169">
        <v>25477913.68</v>
      </c>
      <c r="F11" s="169">
        <v>25477913.68</v>
      </c>
      <c r="G11" s="166">
        <v>94815827.319999993</v>
      </c>
      <c r="H11" s="163" t="s">
        <v>315</v>
      </c>
    </row>
    <row r="12" spans="1:8">
      <c r="A12" s="160" t="s">
        <v>316</v>
      </c>
      <c r="B12" s="169">
        <v>9646127.5999999996</v>
      </c>
      <c r="C12" s="169">
        <v>466941.66</v>
      </c>
      <c r="D12" s="166">
        <v>10113069.26</v>
      </c>
      <c r="E12" s="169">
        <v>1755706.3</v>
      </c>
      <c r="F12" s="169">
        <v>1755706.3</v>
      </c>
      <c r="G12" s="166">
        <v>8357362.96</v>
      </c>
      <c r="H12" s="163" t="s">
        <v>317</v>
      </c>
    </row>
    <row r="13" spans="1:8">
      <c r="A13" s="160" t="s">
        <v>318</v>
      </c>
      <c r="B13" s="169">
        <v>20092952.989999998</v>
      </c>
      <c r="C13" s="169">
        <v>623.17999999999995</v>
      </c>
      <c r="D13" s="166">
        <v>20093576.169999998</v>
      </c>
      <c r="E13" s="169">
        <v>717821.57</v>
      </c>
      <c r="F13" s="169">
        <v>717821.57</v>
      </c>
      <c r="G13" s="166">
        <v>19375754.599999998</v>
      </c>
      <c r="H13" s="163" t="s">
        <v>319</v>
      </c>
    </row>
    <row r="14" spans="1:8">
      <c r="A14" s="160" t="s">
        <v>320</v>
      </c>
      <c r="B14" s="169">
        <v>20087258</v>
      </c>
      <c r="C14" s="169">
        <v>4705890</v>
      </c>
      <c r="D14" s="166">
        <v>24793148</v>
      </c>
      <c r="E14" s="169">
        <v>5493730.8899999997</v>
      </c>
      <c r="F14" s="169">
        <v>4277171.37</v>
      </c>
      <c r="G14" s="166">
        <v>19299417.109999999</v>
      </c>
      <c r="H14" s="163" t="s">
        <v>321</v>
      </c>
    </row>
    <row r="15" spans="1:8">
      <c r="A15" s="160" t="s">
        <v>322</v>
      </c>
      <c r="B15" s="169">
        <v>15973852.4</v>
      </c>
      <c r="C15" s="169">
        <v>0</v>
      </c>
      <c r="D15" s="166">
        <v>15973852.4</v>
      </c>
      <c r="E15" s="169">
        <v>3362375.97</v>
      </c>
      <c r="F15" s="169">
        <v>3271443.81</v>
      </c>
      <c r="G15" s="166">
        <v>12611476.43</v>
      </c>
      <c r="H15" s="163" t="s">
        <v>323</v>
      </c>
    </row>
    <row r="16" spans="1:8">
      <c r="A16" s="160" t="s">
        <v>324</v>
      </c>
      <c r="B16" s="169">
        <v>500000</v>
      </c>
      <c r="C16" s="169">
        <v>-272623.18</v>
      </c>
      <c r="D16" s="166">
        <v>227376.82</v>
      </c>
      <c r="E16" s="169">
        <v>0</v>
      </c>
      <c r="F16" s="169">
        <v>0</v>
      </c>
      <c r="G16" s="166">
        <v>227376.82</v>
      </c>
      <c r="H16" s="163" t="s">
        <v>325</v>
      </c>
    </row>
    <row r="17" spans="1:8">
      <c r="A17" s="160" t="s">
        <v>326</v>
      </c>
      <c r="B17" s="166"/>
      <c r="C17" s="166"/>
      <c r="D17" s="166">
        <v>0</v>
      </c>
      <c r="E17" s="166"/>
      <c r="F17" s="166"/>
      <c r="G17" s="166">
        <v>0</v>
      </c>
      <c r="H17" s="163" t="s">
        <v>327</v>
      </c>
    </row>
    <row r="18" spans="1:8">
      <c r="A18" s="159" t="s">
        <v>328</v>
      </c>
      <c r="B18" s="166">
        <v>17428937.390000001</v>
      </c>
      <c r="C18" s="166">
        <v>1505550.31</v>
      </c>
      <c r="D18" s="166">
        <v>18934487.700000003</v>
      </c>
      <c r="E18" s="166">
        <v>3885261.9000000004</v>
      </c>
      <c r="F18" s="166">
        <v>2398804.02</v>
      </c>
      <c r="G18" s="166">
        <v>15049225.800000001</v>
      </c>
      <c r="H18" s="151"/>
    </row>
    <row r="19" spans="1:8">
      <c r="A19" s="160" t="s">
        <v>329</v>
      </c>
      <c r="B19" s="169">
        <v>4984325.82</v>
      </c>
      <c r="C19" s="169">
        <v>373370.23</v>
      </c>
      <c r="D19" s="166">
        <v>5357696.0500000007</v>
      </c>
      <c r="E19" s="169">
        <v>988855.12</v>
      </c>
      <c r="F19" s="169">
        <v>464248.2</v>
      </c>
      <c r="G19" s="166">
        <v>4368840.9300000006</v>
      </c>
      <c r="H19" s="163" t="s">
        <v>330</v>
      </c>
    </row>
    <row r="20" spans="1:8">
      <c r="A20" s="160" t="s">
        <v>331</v>
      </c>
      <c r="B20" s="169">
        <v>697204.16</v>
      </c>
      <c r="C20" s="169">
        <v>12990</v>
      </c>
      <c r="D20" s="166">
        <v>710194.16</v>
      </c>
      <c r="E20" s="169">
        <v>121627.17</v>
      </c>
      <c r="F20" s="169">
        <v>99512.69</v>
      </c>
      <c r="G20" s="166">
        <v>588566.99</v>
      </c>
      <c r="H20" s="163" t="s">
        <v>332</v>
      </c>
    </row>
    <row r="21" spans="1:8">
      <c r="A21" s="160" t="s">
        <v>333</v>
      </c>
      <c r="B21" s="169">
        <v>86496</v>
      </c>
      <c r="C21" s="169">
        <v>1671.2</v>
      </c>
      <c r="D21" s="166">
        <v>88167.2</v>
      </c>
      <c r="E21" s="169">
        <v>23920</v>
      </c>
      <c r="F21" s="169">
        <v>23920</v>
      </c>
      <c r="G21" s="166">
        <v>64247.199999999997</v>
      </c>
      <c r="H21" s="163" t="s">
        <v>334</v>
      </c>
    </row>
    <row r="22" spans="1:8">
      <c r="A22" s="160" t="s">
        <v>335</v>
      </c>
      <c r="B22" s="169">
        <v>3746579.5</v>
      </c>
      <c r="C22" s="169">
        <v>425492.12</v>
      </c>
      <c r="D22" s="166">
        <v>4172071.62</v>
      </c>
      <c r="E22" s="169">
        <v>1288716.6200000001</v>
      </c>
      <c r="F22" s="169">
        <v>815843.21</v>
      </c>
      <c r="G22" s="166">
        <v>2883355</v>
      </c>
      <c r="H22" s="163" t="s">
        <v>336</v>
      </c>
    </row>
    <row r="23" spans="1:8">
      <c r="A23" s="160" t="s">
        <v>337</v>
      </c>
      <c r="B23" s="169">
        <v>889408.28</v>
      </c>
      <c r="C23" s="169">
        <v>189623.77</v>
      </c>
      <c r="D23" s="166">
        <v>1079032.05</v>
      </c>
      <c r="E23" s="169">
        <v>149329.88</v>
      </c>
      <c r="F23" s="169">
        <v>134075.79999999999</v>
      </c>
      <c r="G23" s="166">
        <v>929702.17</v>
      </c>
      <c r="H23" s="163" t="s">
        <v>338</v>
      </c>
    </row>
    <row r="24" spans="1:8">
      <c r="A24" s="160" t="s">
        <v>339</v>
      </c>
      <c r="B24" s="169">
        <v>3339349.88</v>
      </c>
      <c r="C24" s="169">
        <v>340300</v>
      </c>
      <c r="D24" s="166">
        <v>3679649.88</v>
      </c>
      <c r="E24" s="169">
        <v>701969.71</v>
      </c>
      <c r="F24" s="169">
        <v>486300.99</v>
      </c>
      <c r="G24" s="166">
        <v>2977680.17</v>
      </c>
      <c r="H24" s="163" t="s">
        <v>340</v>
      </c>
    </row>
    <row r="25" spans="1:8">
      <c r="A25" s="160" t="s">
        <v>341</v>
      </c>
      <c r="B25" s="169">
        <v>671264</v>
      </c>
      <c r="C25" s="169">
        <v>70500</v>
      </c>
      <c r="D25" s="166">
        <v>741764</v>
      </c>
      <c r="E25" s="169">
        <v>152444.99</v>
      </c>
      <c r="F25" s="169">
        <v>13254.55</v>
      </c>
      <c r="G25" s="166">
        <v>589319.01</v>
      </c>
      <c r="H25" s="163" t="s">
        <v>342</v>
      </c>
    </row>
    <row r="26" spans="1:8">
      <c r="A26" s="160" t="s">
        <v>343</v>
      </c>
      <c r="B26" s="166"/>
      <c r="C26" s="166"/>
      <c r="D26" s="166">
        <v>0</v>
      </c>
      <c r="E26" s="166"/>
      <c r="F26" s="166"/>
      <c r="G26" s="166">
        <v>0</v>
      </c>
      <c r="H26" s="163" t="s">
        <v>344</v>
      </c>
    </row>
    <row r="27" spans="1:8">
      <c r="A27" s="160" t="s">
        <v>345</v>
      </c>
      <c r="B27" s="169">
        <v>3014309.75</v>
      </c>
      <c r="C27" s="169">
        <v>91602.99</v>
      </c>
      <c r="D27" s="166">
        <v>3105912.74</v>
      </c>
      <c r="E27" s="169">
        <v>458398.41</v>
      </c>
      <c r="F27" s="169">
        <v>361648.58</v>
      </c>
      <c r="G27" s="166">
        <v>2647514.33</v>
      </c>
      <c r="H27" s="163" t="s">
        <v>346</v>
      </c>
    </row>
    <row r="28" spans="1:8">
      <c r="A28" s="159" t="s">
        <v>347</v>
      </c>
      <c r="B28" s="166">
        <v>47039614.93</v>
      </c>
      <c r="C28" s="166">
        <v>1067743.03</v>
      </c>
      <c r="D28" s="166">
        <v>48107357.960000008</v>
      </c>
      <c r="E28" s="166">
        <v>9791572.8300000001</v>
      </c>
      <c r="F28" s="166">
        <v>9159866.25</v>
      </c>
      <c r="G28" s="166">
        <v>38315785.130000003</v>
      </c>
      <c r="H28" s="151"/>
    </row>
    <row r="29" spans="1:8">
      <c r="A29" s="160" t="s">
        <v>348</v>
      </c>
      <c r="B29" s="169">
        <v>28982415.670000002</v>
      </c>
      <c r="C29" s="169">
        <v>774242.22</v>
      </c>
      <c r="D29" s="166">
        <v>29756657.890000001</v>
      </c>
      <c r="E29" s="169">
        <v>6913167.29</v>
      </c>
      <c r="F29" s="169">
        <v>6900782.0300000003</v>
      </c>
      <c r="G29" s="166">
        <v>22843490.600000001</v>
      </c>
      <c r="H29" s="163" t="s">
        <v>349</v>
      </c>
    </row>
    <row r="30" spans="1:8">
      <c r="A30" s="160" t="s">
        <v>350</v>
      </c>
      <c r="B30" s="169">
        <v>1441704.62</v>
      </c>
      <c r="C30" s="169">
        <v>37692</v>
      </c>
      <c r="D30" s="166">
        <v>1479396.62</v>
      </c>
      <c r="E30" s="169">
        <v>239143.9</v>
      </c>
      <c r="F30" s="169">
        <v>195962.62</v>
      </c>
      <c r="G30" s="166">
        <v>1240252.7200000002</v>
      </c>
      <c r="H30" s="163" t="s">
        <v>351</v>
      </c>
    </row>
    <row r="31" spans="1:8">
      <c r="A31" s="160" t="s">
        <v>352</v>
      </c>
      <c r="B31" s="169">
        <v>831574.68</v>
      </c>
      <c r="C31" s="169">
        <v>-127117.99</v>
      </c>
      <c r="D31" s="166">
        <v>704456.69000000006</v>
      </c>
      <c r="E31" s="169">
        <v>25752.02</v>
      </c>
      <c r="F31" s="169">
        <v>20880.02</v>
      </c>
      <c r="G31" s="166">
        <v>678704.67</v>
      </c>
      <c r="H31" s="163" t="s">
        <v>353</v>
      </c>
    </row>
    <row r="32" spans="1:8">
      <c r="A32" s="160" t="s">
        <v>354</v>
      </c>
      <c r="B32" s="169">
        <v>1770915.52</v>
      </c>
      <c r="C32" s="169">
        <v>100000</v>
      </c>
      <c r="D32" s="166">
        <v>1870915.52</v>
      </c>
      <c r="E32" s="169">
        <v>565775.99</v>
      </c>
      <c r="F32" s="169">
        <v>565520.79</v>
      </c>
      <c r="G32" s="166">
        <v>1305139.53</v>
      </c>
      <c r="H32" s="163" t="s">
        <v>355</v>
      </c>
    </row>
    <row r="33" spans="1:8">
      <c r="A33" s="160" t="s">
        <v>356</v>
      </c>
      <c r="B33" s="169">
        <v>3374754.08</v>
      </c>
      <c r="C33" s="169">
        <v>207303.8</v>
      </c>
      <c r="D33" s="166">
        <v>3582057.88</v>
      </c>
      <c r="E33" s="169">
        <v>339990.46</v>
      </c>
      <c r="F33" s="169">
        <v>265386.39</v>
      </c>
      <c r="G33" s="166">
        <v>3242067.42</v>
      </c>
      <c r="H33" s="163" t="s">
        <v>357</v>
      </c>
    </row>
    <row r="34" spans="1:8">
      <c r="A34" s="160" t="s">
        <v>358</v>
      </c>
      <c r="B34" s="169">
        <v>3653523.22</v>
      </c>
      <c r="C34" s="169">
        <v>85700</v>
      </c>
      <c r="D34" s="166">
        <v>3739223.22</v>
      </c>
      <c r="E34" s="169">
        <v>328293.23</v>
      </c>
      <c r="F34" s="169">
        <v>261912.66</v>
      </c>
      <c r="G34" s="166">
        <v>3410929.99</v>
      </c>
      <c r="H34" s="163" t="s">
        <v>359</v>
      </c>
    </row>
    <row r="35" spans="1:8">
      <c r="A35" s="160" t="s">
        <v>360</v>
      </c>
      <c r="B35" s="169">
        <v>554367.42000000004</v>
      </c>
      <c r="C35" s="169">
        <v>-4865</v>
      </c>
      <c r="D35" s="166">
        <v>549502.42000000004</v>
      </c>
      <c r="E35" s="169">
        <v>54143.839999999997</v>
      </c>
      <c r="F35" s="169">
        <v>54143.839999999997</v>
      </c>
      <c r="G35" s="166">
        <v>495358.58000000007</v>
      </c>
      <c r="H35" s="163" t="s">
        <v>361</v>
      </c>
    </row>
    <row r="36" spans="1:8">
      <c r="A36" s="160" t="s">
        <v>362</v>
      </c>
      <c r="B36" s="169">
        <v>3824497</v>
      </c>
      <c r="C36" s="169">
        <v>-5700</v>
      </c>
      <c r="D36" s="166">
        <v>3818797</v>
      </c>
      <c r="E36" s="169">
        <v>727243.1</v>
      </c>
      <c r="F36" s="169">
        <v>502161.9</v>
      </c>
      <c r="G36" s="166">
        <v>3091553.9</v>
      </c>
      <c r="H36" s="163" t="s">
        <v>363</v>
      </c>
    </row>
    <row r="37" spans="1:8">
      <c r="A37" s="160" t="s">
        <v>364</v>
      </c>
      <c r="B37" s="169">
        <v>2605862.7200000002</v>
      </c>
      <c r="C37" s="169">
        <v>488</v>
      </c>
      <c r="D37" s="166">
        <v>2606350.7200000002</v>
      </c>
      <c r="E37" s="169">
        <v>598063</v>
      </c>
      <c r="F37" s="169">
        <v>393116</v>
      </c>
      <c r="G37" s="166">
        <v>2008287.7200000002</v>
      </c>
      <c r="H37" s="163" t="s">
        <v>365</v>
      </c>
    </row>
    <row r="38" spans="1:8">
      <c r="A38" s="159" t="s">
        <v>366</v>
      </c>
      <c r="B38" s="166">
        <v>38508698.380000003</v>
      </c>
      <c r="C38" s="166">
        <v>10104910.979999999</v>
      </c>
      <c r="D38" s="166">
        <v>48613609.359999999</v>
      </c>
      <c r="E38" s="166">
        <v>10049670.949999999</v>
      </c>
      <c r="F38" s="166">
        <v>9378107.4699999988</v>
      </c>
      <c r="G38" s="166">
        <v>38563938.409999996</v>
      </c>
      <c r="H38" s="151"/>
    </row>
    <row r="39" spans="1:8">
      <c r="A39" s="160" t="s">
        <v>367</v>
      </c>
      <c r="B39" s="169">
        <v>30524327.870000001</v>
      </c>
      <c r="C39" s="169">
        <v>537809.93999999994</v>
      </c>
      <c r="D39" s="166">
        <v>31062137.810000002</v>
      </c>
      <c r="E39" s="169">
        <v>7424792.7699999996</v>
      </c>
      <c r="F39" s="169">
        <v>7424792.7699999996</v>
      </c>
      <c r="G39" s="166">
        <v>23637345.040000003</v>
      </c>
      <c r="H39" s="163" t="s">
        <v>368</v>
      </c>
    </row>
    <row r="40" spans="1:8">
      <c r="A40" s="160" t="s">
        <v>369</v>
      </c>
      <c r="B40" s="166"/>
      <c r="C40" s="166"/>
      <c r="D40" s="166">
        <v>0</v>
      </c>
      <c r="E40" s="166"/>
      <c r="F40" s="166"/>
      <c r="G40" s="166">
        <v>0</v>
      </c>
      <c r="H40" s="163" t="s">
        <v>370</v>
      </c>
    </row>
    <row r="41" spans="1:8">
      <c r="A41" s="160" t="s">
        <v>371</v>
      </c>
      <c r="B41" s="166"/>
      <c r="C41" s="166"/>
      <c r="D41" s="166">
        <v>0</v>
      </c>
      <c r="E41" s="166"/>
      <c r="F41" s="166"/>
      <c r="G41" s="166">
        <v>0</v>
      </c>
      <c r="H41" s="163" t="s">
        <v>372</v>
      </c>
    </row>
    <row r="42" spans="1:8">
      <c r="A42" s="160" t="s">
        <v>373</v>
      </c>
      <c r="B42" s="169">
        <v>7984370.5099999998</v>
      </c>
      <c r="C42" s="169">
        <v>9567101.0399999991</v>
      </c>
      <c r="D42" s="166">
        <v>17551471.549999997</v>
      </c>
      <c r="E42" s="169">
        <v>2624878.1800000002</v>
      </c>
      <c r="F42" s="169">
        <v>1953314.7</v>
      </c>
      <c r="G42" s="166">
        <v>14926593.369999997</v>
      </c>
      <c r="H42" s="163" t="s">
        <v>374</v>
      </c>
    </row>
    <row r="43" spans="1:8">
      <c r="A43" s="160" t="s">
        <v>375</v>
      </c>
      <c r="B43" s="166"/>
      <c r="C43" s="166"/>
      <c r="D43" s="166">
        <v>0</v>
      </c>
      <c r="E43" s="166"/>
      <c r="F43" s="166"/>
      <c r="G43" s="166">
        <v>0</v>
      </c>
      <c r="H43" s="163" t="s">
        <v>376</v>
      </c>
    </row>
    <row r="44" spans="1:8">
      <c r="A44" s="160" t="s">
        <v>377</v>
      </c>
      <c r="B44" s="166"/>
      <c r="C44" s="166"/>
      <c r="D44" s="166">
        <v>0</v>
      </c>
      <c r="E44" s="166"/>
      <c r="F44" s="166"/>
      <c r="G44" s="166">
        <v>0</v>
      </c>
      <c r="H44" s="163" t="s">
        <v>378</v>
      </c>
    </row>
    <row r="45" spans="1:8">
      <c r="A45" s="160" t="s">
        <v>379</v>
      </c>
      <c r="B45" s="166"/>
      <c r="C45" s="166"/>
      <c r="D45" s="166">
        <v>0</v>
      </c>
      <c r="E45" s="166"/>
      <c r="F45" s="166"/>
      <c r="G45" s="166">
        <v>0</v>
      </c>
      <c r="H45" s="164"/>
    </row>
    <row r="46" spans="1:8">
      <c r="A46" s="160" t="s">
        <v>380</v>
      </c>
      <c r="B46" s="166"/>
      <c r="C46" s="166"/>
      <c r="D46" s="166">
        <v>0</v>
      </c>
      <c r="E46" s="166"/>
      <c r="F46" s="166"/>
      <c r="G46" s="166">
        <v>0</v>
      </c>
      <c r="H46" s="164"/>
    </row>
    <row r="47" spans="1:8">
      <c r="A47" s="160" t="s">
        <v>381</v>
      </c>
      <c r="B47" s="166"/>
      <c r="C47" s="166"/>
      <c r="D47" s="166">
        <v>0</v>
      </c>
      <c r="E47" s="166"/>
      <c r="F47" s="166"/>
      <c r="G47" s="166">
        <v>0</v>
      </c>
      <c r="H47" s="163" t="s">
        <v>382</v>
      </c>
    </row>
    <row r="48" spans="1:8">
      <c r="A48" s="159" t="s">
        <v>383</v>
      </c>
      <c r="B48" s="166">
        <v>3886896.8400000003</v>
      </c>
      <c r="C48" s="166">
        <v>2827936</v>
      </c>
      <c r="D48" s="166">
        <v>6714832.8399999999</v>
      </c>
      <c r="E48" s="166">
        <v>1030992.4</v>
      </c>
      <c r="F48" s="166">
        <v>978241.17999999993</v>
      </c>
      <c r="G48" s="166">
        <v>5683840.4400000004</v>
      </c>
      <c r="H48" s="151"/>
    </row>
    <row r="49" spans="1:8">
      <c r="A49" s="160" t="s">
        <v>384</v>
      </c>
      <c r="B49" s="169">
        <v>1872911.7</v>
      </c>
      <c r="C49" s="169">
        <v>81612</v>
      </c>
      <c r="D49" s="166">
        <v>1954523.7</v>
      </c>
      <c r="E49" s="169">
        <v>148253.73000000001</v>
      </c>
      <c r="F49" s="169">
        <v>118326.67</v>
      </c>
      <c r="G49" s="166">
        <v>1806269.97</v>
      </c>
      <c r="H49" s="163" t="s">
        <v>385</v>
      </c>
    </row>
    <row r="50" spans="1:8">
      <c r="A50" s="160" t="s">
        <v>386</v>
      </c>
      <c r="B50" s="169">
        <v>360320</v>
      </c>
      <c r="C50" s="169">
        <v>16000</v>
      </c>
      <c r="D50" s="166">
        <v>376320</v>
      </c>
      <c r="E50" s="169">
        <v>11999.03</v>
      </c>
      <c r="F50" s="169">
        <v>11999.03</v>
      </c>
      <c r="G50" s="166">
        <v>364320.97</v>
      </c>
      <c r="H50" s="163" t="s">
        <v>387</v>
      </c>
    </row>
    <row r="51" spans="1:8">
      <c r="A51" s="160" t="s">
        <v>388</v>
      </c>
      <c r="B51" s="169">
        <v>0</v>
      </c>
      <c r="C51" s="169">
        <v>105000</v>
      </c>
      <c r="D51" s="166">
        <v>105000</v>
      </c>
      <c r="E51" s="169">
        <v>105000</v>
      </c>
      <c r="F51" s="169">
        <v>105000</v>
      </c>
      <c r="G51" s="166">
        <v>0</v>
      </c>
      <c r="H51" s="163" t="s">
        <v>389</v>
      </c>
    </row>
    <row r="52" spans="1:8">
      <c r="A52" s="160" t="s">
        <v>390</v>
      </c>
      <c r="B52" s="169">
        <v>817595</v>
      </c>
      <c r="C52" s="169">
        <v>0</v>
      </c>
      <c r="D52" s="166">
        <v>817595</v>
      </c>
      <c r="E52" s="169">
        <v>652442</v>
      </c>
      <c r="F52" s="169">
        <v>652442</v>
      </c>
      <c r="G52" s="166">
        <v>165153</v>
      </c>
      <c r="H52" s="163" t="s">
        <v>391</v>
      </c>
    </row>
    <row r="53" spans="1:8">
      <c r="A53" s="160" t="s">
        <v>392</v>
      </c>
      <c r="B53" s="166"/>
      <c r="C53" s="166"/>
      <c r="D53" s="166">
        <v>0</v>
      </c>
      <c r="E53" s="166"/>
      <c r="F53" s="166"/>
      <c r="G53" s="166">
        <v>0</v>
      </c>
      <c r="H53" s="163" t="s">
        <v>393</v>
      </c>
    </row>
    <row r="54" spans="1:8">
      <c r="A54" s="160" t="s">
        <v>394</v>
      </c>
      <c r="B54" s="169">
        <v>521000</v>
      </c>
      <c r="C54" s="169">
        <v>787200</v>
      </c>
      <c r="D54" s="166">
        <v>1308200</v>
      </c>
      <c r="E54" s="169">
        <v>84766.28</v>
      </c>
      <c r="F54" s="169">
        <v>84766.28</v>
      </c>
      <c r="G54" s="166">
        <v>1223433.72</v>
      </c>
      <c r="H54" s="163" t="s">
        <v>395</v>
      </c>
    </row>
    <row r="55" spans="1:8">
      <c r="A55" s="160" t="s">
        <v>396</v>
      </c>
      <c r="B55" s="166"/>
      <c r="C55" s="166"/>
      <c r="D55" s="166">
        <v>0</v>
      </c>
      <c r="E55" s="166"/>
      <c r="F55" s="166"/>
      <c r="G55" s="166">
        <v>0</v>
      </c>
      <c r="H55" s="163" t="s">
        <v>397</v>
      </c>
    </row>
    <row r="56" spans="1:8">
      <c r="A56" s="160" t="s">
        <v>398</v>
      </c>
      <c r="B56" s="169">
        <v>0</v>
      </c>
      <c r="C56" s="169">
        <v>1800000</v>
      </c>
      <c r="D56" s="166">
        <v>1800000</v>
      </c>
      <c r="E56" s="169">
        <v>0</v>
      </c>
      <c r="F56" s="169">
        <v>0</v>
      </c>
      <c r="G56" s="166">
        <v>1800000</v>
      </c>
      <c r="H56" s="163" t="s">
        <v>399</v>
      </c>
    </row>
    <row r="57" spans="1:8">
      <c r="A57" s="160" t="s">
        <v>400</v>
      </c>
      <c r="B57" s="169">
        <v>315070.14</v>
      </c>
      <c r="C57" s="169">
        <v>38124</v>
      </c>
      <c r="D57" s="166">
        <v>353194.14</v>
      </c>
      <c r="E57" s="169">
        <v>28531.360000000001</v>
      </c>
      <c r="F57" s="169">
        <v>5707.2</v>
      </c>
      <c r="G57" s="166">
        <v>324662.78000000003</v>
      </c>
      <c r="H57" s="163" t="s">
        <v>401</v>
      </c>
    </row>
    <row r="58" spans="1:8">
      <c r="A58" s="159" t="s">
        <v>402</v>
      </c>
      <c r="B58" s="166">
        <v>0</v>
      </c>
      <c r="C58" s="166">
        <v>7951304.9400000004</v>
      </c>
      <c r="D58" s="166">
        <v>7951304.9400000004</v>
      </c>
      <c r="E58" s="166">
        <v>3274711.4</v>
      </c>
      <c r="F58" s="166">
        <v>3158711.4</v>
      </c>
      <c r="G58" s="166">
        <v>4676593.54</v>
      </c>
      <c r="H58" s="151"/>
    </row>
    <row r="59" spans="1:8">
      <c r="A59" s="160" t="s">
        <v>403</v>
      </c>
      <c r="B59" s="169">
        <v>0</v>
      </c>
      <c r="C59" s="169">
        <v>7315541.4400000004</v>
      </c>
      <c r="D59" s="166">
        <v>7315541.4400000004</v>
      </c>
      <c r="E59" s="169">
        <v>2638995.5299999998</v>
      </c>
      <c r="F59" s="169">
        <v>2522995.5299999998</v>
      </c>
      <c r="G59" s="166">
        <v>4676545.91</v>
      </c>
      <c r="H59" s="163" t="s">
        <v>404</v>
      </c>
    </row>
    <row r="60" spans="1:8">
      <c r="A60" s="160" t="s">
        <v>405</v>
      </c>
      <c r="B60" s="169">
        <v>0</v>
      </c>
      <c r="C60" s="169">
        <v>0</v>
      </c>
      <c r="D60" s="166">
        <v>0</v>
      </c>
      <c r="E60" s="169">
        <v>0</v>
      </c>
      <c r="F60" s="169">
        <v>0</v>
      </c>
      <c r="G60" s="166">
        <v>0</v>
      </c>
      <c r="H60" s="163" t="s">
        <v>406</v>
      </c>
    </row>
    <row r="61" spans="1:8">
      <c r="A61" s="160" t="s">
        <v>407</v>
      </c>
      <c r="B61" s="169">
        <v>0</v>
      </c>
      <c r="C61" s="169">
        <v>635763.5</v>
      </c>
      <c r="D61" s="166">
        <v>635763.5</v>
      </c>
      <c r="E61" s="169">
        <v>635715.87</v>
      </c>
      <c r="F61" s="169">
        <v>635715.87</v>
      </c>
      <c r="G61" s="166">
        <v>47.630000000004657</v>
      </c>
      <c r="H61" s="163" t="s">
        <v>408</v>
      </c>
    </row>
    <row r="62" spans="1:8">
      <c r="A62" s="159" t="s">
        <v>409</v>
      </c>
      <c r="B62" s="166">
        <v>0</v>
      </c>
      <c r="C62" s="166">
        <v>10160456.57</v>
      </c>
      <c r="D62" s="166">
        <v>10160456.57</v>
      </c>
      <c r="E62" s="166">
        <v>0</v>
      </c>
      <c r="F62" s="166">
        <v>0</v>
      </c>
      <c r="G62" s="166">
        <v>10160456.57</v>
      </c>
      <c r="H62" s="151"/>
    </row>
    <row r="63" spans="1:8">
      <c r="A63" s="160" t="s">
        <v>410</v>
      </c>
      <c r="B63" s="166"/>
      <c r="C63" s="166"/>
      <c r="D63" s="166">
        <v>0</v>
      </c>
      <c r="E63" s="166"/>
      <c r="F63" s="166"/>
      <c r="G63" s="166">
        <v>0</v>
      </c>
      <c r="H63" s="163" t="s">
        <v>411</v>
      </c>
    </row>
    <row r="64" spans="1:8">
      <c r="A64" s="160" t="s">
        <v>412</v>
      </c>
      <c r="B64" s="166"/>
      <c r="C64" s="166"/>
      <c r="D64" s="166">
        <v>0</v>
      </c>
      <c r="E64" s="166"/>
      <c r="F64" s="166"/>
      <c r="G64" s="166">
        <v>0</v>
      </c>
      <c r="H64" s="163" t="s">
        <v>413</v>
      </c>
    </row>
    <row r="65" spans="1:8">
      <c r="A65" s="160" t="s">
        <v>414</v>
      </c>
      <c r="B65" s="166"/>
      <c r="C65" s="166"/>
      <c r="D65" s="166">
        <v>0</v>
      </c>
      <c r="E65" s="166"/>
      <c r="F65" s="166"/>
      <c r="G65" s="166">
        <v>0</v>
      </c>
      <c r="H65" s="163" t="s">
        <v>415</v>
      </c>
    </row>
    <row r="66" spans="1:8">
      <c r="A66" s="160" t="s">
        <v>416</v>
      </c>
      <c r="B66" s="166"/>
      <c r="C66" s="166"/>
      <c r="D66" s="166">
        <v>0</v>
      </c>
      <c r="E66" s="166"/>
      <c r="F66" s="166"/>
      <c r="G66" s="166">
        <v>0</v>
      </c>
      <c r="H66" s="163" t="s">
        <v>417</v>
      </c>
    </row>
    <row r="67" spans="1:8">
      <c r="A67" s="160" t="s">
        <v>418</v>
      </c>
      <c r="B67" s="166"/>
      <c r="C67" s="166"/>
      <c r="D67" s="166">
        <v>0</v>
      </c>
      <c r="E67" s="166"/>
      <c r="F67" s="166"/>
      <c r="G67" s="166">
        <v>0</v>
      </c>
      <c r="H67" s="163" t="s">
        <v>419</v>
      </c>
    </row>
    <row r="68" spans="1:8">
      <c r="A68" s="160" t="s">
        <v>420</v>
      </c>
      <c r="B68" s="166"/>
      <c r="C68" s="166"/>
      <c r="D68" s="166">
        <v>0</v>
      </c>
      <c r="E68" s="166"/>
      <c r="F68" s="166"/>
      <c r="G68" s="166">
        <v>0</v>
      </c>
      <c r="H68" s="163"/>
    </row>
    <row r="69" spans="1:8">
      <c r="A69" s="160" t="s">
        <v>421</v>
      </c>
      <c r="B69" s="166"/>
      <c r="C69" s="166"/>
      <c r="D69" s="166">
        <v>0</v>
      </c>
      <c r="E69" s="166"/>
      <c r="F69" s="166"/>
      <c r="G69" s="166">
        <v>0</v>
      </c>
      <c r="H69" s="163" t="s">
        <v>422</v>
      </c>
    </row>
    <row r="70" spans="1:8">
      <c r="A70" s="160" t="s">
        <v>423</v>
      </c>
      <c r="B70" s="169">
        <v>0</v>
      </c>
      <c r="C70" s="169">
        <v>10160456.57</v>
      </c>
      <c r="D70" s="166">
        <v>10160456.57</v>
      </c>
      <c r="E70" s="169">
        <v>0</v>
      </c>
      <c r="F70" s="169">
        <v>0</v>
      </c>
      <c r="G70" s="166">
        <v>10160456.57</v>
      </c>
      <c r="H70" s="163" t="s">
        <v>424</v>
      </c>
    </row>
    <row r="71" spans="1:8">
      <c r="A71" s="159" t="s">
        <v>425</v>
      </c>
      <c r="B71" s="166">
        <v>200000</v>
      </c>
      <c r="C71" s="166">
        <v>-148000</v>
      </c>
      <c r="D71" s="166">
        <v>52000</v>
      </c>
      <c r="E71" s="166">
        <v>0</v>
      </c>
      <c r="F71" s="166">
        <v>0</v>
      </c>
      <c r="G71" s="166">
        <v>52000</v>
      </c>
      <c r="H71" s="151"/>
    </row>
    <row r="72" spans="1:8">
      <c r="A72" s="160" t="s">
        <v>426</v>
      </c>
      <c r="B72" s="166"/>
      <c r="C72" s="166"/>
      <c r="D72" s="166">
        <v>0</v>
      </c>
      <c r="E72" s="166"/>
      <c r="F72" s="166"/>
      <c r="G72" s="166">
        <v>0</v>
      </c>
      <c r="H72" s="163" t="s">
        <v>427</v>
      </c>
    </row>
    <row r="73" spans="1:8">
      <c r="A73" s="160" t="s">
        <v>428</v>
      </c>
      <c r="B73" s="166"/>
      <c r="C73" s="166"/>
      <c r="D73" s="166">
        <v>0</v>
      </c>
      <c r="E73" s="166"/>
      <c r="F73" s="166"/>
      <c r="G73" s="166">
        <v>0</v>
      </c>
      <c r="H73" s="163" t="s">
        <v>429</v>
      </c>
    </row>
    <row r="74" spans="1:8">
      <c r="A74" s="160" t="s">
        <v>430</v>
      </c>
      <c r="B74" s="169">
        <v>200000</v>
      </c>
      <c r="C74" s="169">
        <v>-148000</v>
      </c>
      <c r="D74" s="166">
        <v>52000</v>
      </c>
      <c r="E74" s="169">
        <v>0</v>
      </c>
      <c r="F74" s="169">
        <v>0</v>
      </c>
      <c r="G74" s="166">
        <v>52000</v>
      </c>
      <c r="H74" s="163" t="s">
        <v>431</v>
      </c>
    </row>
    <row r="75" spans="1:8">
      <c r="A75" s="159" t="s">
        <v>432</v>
      </c>
      <c r="B75" s="166">
        <v>0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51"/>
    </row>
    <row r="76" spans="1:8">
      <c r="A76" s="160" t="s">
        <v>433</v>
      </c>
      <c r="B76" s="166"/>
      <c r="C76" s="166"/>
      <c r="D76" s="166">
        <v>0</v>
      </c>
      <c r="E76" s="166"/>
      <c r="F76" s="166"/>
      <c r="G76" s="166">
        <v>0</v>
      </c>
      <c r="H76" s="163" t="s">
        <v>434</v>
      </c>
    </row>
    <row r="77" spans="1:8">
      <c r="A77" s="160" t="s">
        <v>435</v>
      </c>
      <c r="B77" s="166"/>
      <c r="C77" s="166"/>
      <c r="D77" s="166">
        <v>0</v>
      </c>
      <c r="E77" s="166"/>
      <c r="F77" s="166"/>
      <c r="G77" s="166">
        <v>0</v>
      </c>
      <c r="H77" s="163" t="s">
        <v>436</v>
      </c>
    </row>
    <row r="78" spans="1:8">
      <c r="A78" s="160" t="s">
        <v>437</v>
      </c>
      <c r="B78" s="166"/>
      <c r="C78" s="166"/>
      <c r="D78" s="166">
        <v>0</v>
      </c>
      <c r="E78" s="166"/>
      <c r="F78" s="166"/>
      <c r="G78" s="166">
        <v>0</v>
      </c>
      <c r="H78" s="163" t="s">
        <v>438</v>
      </c>
    </row>
    <row r="79" spans="1:8">
      <c r="A79" s="160" t="s">
        <v>439</v>
      </c>
      <c r="B79" s="166"/>
      <c r="C79" s="166"/>
      <c r="D79" s="166">
        <v>0</v>
      </c>
      <c r="E79" s="166"/>
      <c r="F79" s="166"/>
      <c r="G79" s="166">
        <v>0</v>
      </c>
      <c r="H79" s="163" t="s">
        <v>440</v>
      </c>
    </row>
    <row r="80" spans="1:8">
      <c r="A80" s="160" t="s">
        <v>441</v>
      </c>
      <c r="B80" s="166"/>
      <c r="C80" s="166"/>
      <c r="D80" s="166">
        <v>0</v>
      </c>
      <c r="E80" s="166"/>
      <c r="F80" s="166"/>
      <c r="G80" s="166">
        <v>0</v>
      </c>
      <c r="H80" s="163" t="s">
        <v>442</v>
      </c>
    </row>
    <row r="81" spans="1:8">
      <c r="A81" s="160" t="s">
        <v>443</v>
      </c>
      <c r="B81" s="166"/>
      <c r="C81" s="166"/>
      <c r="D81" s="166">
        <v>0</v>
      </c>
      <c r="E81" s="166"/>
      <c r="F81" s="166"/>
      <c r="G81" s="166">
        <v>0</v>
      </c>
      <c r="H81" s="163" t="s">
        <v>444</v>
      </c>
    </row>
    <row r="82" spans="1:8">
      <c r="A82" s="160" t="s">
        <v>445</v>
      </c>
      <c r="B82" s="166"/>
      <c r="C82" s="166"/>
      <c r="D82" s="166">
        <v>0</v>
      </c>
      <c r="E82" s="166"/>
      <c r="F82" s="166"/>
      <c r="G82" s="166">
        <v>0</v>
      </c>
      <c r="H82" s="163" t="s">
        <v>446</v>
      </c>
    </row>
    <row r="83" spans="1:8">
      <c r="A83" s="161"/>
      <c r="B83" s="167"/>
      <c r="C83" s="167"/>
      <c r="D83" s="167"/>
      <c r="E83" s="167"/>
      <c r="F83" s="167"/>
      <c r="G83" s="167"/>
      <c r="H83" s="151"/>
    </row>
    <row r="84" spans="1:8">
      <c r="A84" s="162" t="s">
        <v>447</v>
      </c>
      <c r="B84" s="165">
        <v>115941659.59999998</v>
      </c>
      <c r="C84" s="165">
        <v>19899212.580000002</v>
      </c>
      <c r="D84" s="165">
        <v>135840872.18000001</v>
      </c>
      <c r="E84" s="165">
        <v>25196410.670000002</v>
      </c>
      <c r="F84" s="165">
        <v>21357776.539999999</v>
      </c>
      <c r="G84" s="165">
        <v>110644461.51000001</v>
      </c>
      <c r="H84" s="151"/>
    </row>
    <row r="85" spans="1:8">
      <c r="A85" s="159" t="s">
        <v>313</v>
      </c>
      <c r="B85" s="166">
        <v>0</v>
      </c>
      <c r="C85" s="166">
        <v>0</v>
      </c>
      <c r="D85" s="166">
        <v>0</v>
      </c>
      <c r="E85" s="166">
        <v>0</v>
      </c>
      <c r="F85" s="166">
        <v>0</v>
      </c>
      <c r="G85" s="166">
        <v>0</v>
      </c>
      <c r="H85" s="151"/>
    </row>
    <row r="86" spans="1:8">
      <c r="A86" s="160" t="s">
        <v>314</v>
      </c>
      <c r="B86" s="166"/>
      <c r="C86" s="166"/>
      <c r="D86" s="166">
        <v>0</v>
      </c>
      <c r="E86" s="166"/>
      <c r="F86" s="166"/>
      <c r="G86" s="166">
        <v>0</v>
      </c>
      <c r="H86" s="163" t="s">
        <v>448</v>
      </c>
    </row>
    <row r="87" spans="1:8">
      <c r="A87" s="160" t="s">
        <v>316</v>
      </c>
      <c r="B87" s="166"/>
      <c r="C87" s="166"/>
      <c r="D87" s="166">
        <v>0</v>
      </c>
      <c r="E87" s="166"/>
      <c r="F87" s="166"/>
      <c r="G87" s="166">
        <v>0</v>
      </c>
      <c r="H87" s="163" t="s">
        <v>449</v>
      </c>
    </row>
    <row r="88" spans="1:8">
      <c r="A88" s="160" t="s">
        <v>318</v>
      </c>
      <c r="B88" s="166"/>
      <c r="C88" s="166"/>
      <c r="D88" s="166">
        <v>0</v>
      </c>
      <c r="E88" s="166"/>
      <c r="F88" s="166"/>
      <c r="G88" s="166">
        <v>0</v>
      </c>
      <c r="H88" s="163" t="s">
        <v>450</v>
      </c>
    </row>
    <row r="89" spans="1:8">
      <c r="A89" s="160" t="s">
        <v>320</v>
      </c>
      <c r="B89" s="166"/>
      <c r="C89" s="166"/>
      <c r="D89" s="166">
        <v>0</v>
      </c>
      <c r="E89" s="166"/>
      <c r="F89" s="166"/>
      <c r="G89" s="166">
        <v>0</v>
      </c>
      <c r="H89" s="163" t="s">
        <v>451</v>
      </c>
    </row>
    <row r="90" spans="1:8">
      <c r="A90" s="160" t="s">
        <v>322</v>
      </c>
      <c r="B90" s="166"/>
      <c r="C90" s="166"/>
      <c r="D90" s="166">
        <v>0</v>
      </c>
      <c r="E90" s="166"/>
      <c r="F90" s="166"/>
      <c r="G90" s="166">
        <v>0</v>
      </c>
      <c r="H90" s="163" t="s">
        <v>452</v>
      </c>
    </row>
    <row r="91" spans="1:8">
      <c r="A91" s="160" t="s">
        <v>324</v>
      </c>
      <c r="B91" s="166"/>
      <c r="C91" s="166"/>
      <c r="D91" s="166">
        <v>0</v>
      </c>
      <c r="E91" s="166"/>
      <c r="F91" s="166"/>
      <c r="G91" s="166">
        <v>0</v>
      </c>
      <c r="H91" s="163" t="s">
        <v>453</v>
      </c>
    </row>
    <row r="92" spans="1:8">
      <c r="A92" s="160" t="s">
        <v>326</v>
      </c>
      <c r="B92" s="166"/>
      <c r="C92" s="166"/>
      <c r="D92" s="166">
        <v>0</v>
      </c>
      <c r="E92" s="166"/>
      <c r="F92" s="166"/>
      <c r="G92" s="166">
        <v>0</v>
      </c>
      <c r="H92" s="163" t="s">
        <v>454</v>
      </c>
    </row>
    <row r="93" spans="1:8">
      <c r="A93" s="159" t="s">
        <v>328</v>
      </c>
      <c r="B93" s="166">
        <v>34529149.439999998</v>
      </c>
      <c r="C93" s="166">
        <v>658481.44000000006</v>
      </c>
      <c r="D93" s="166">
        <v>35187630.879999995</v>
      </c>
      <c r="E93" s="166">
        <v>7637779.4500000002</v>
      </c>
      <c r="F93" s="166">
        <v>4994540.78</v>
      </c>
      <c r="G93" s="166">
        <v>27549851.429999996</v>
      </c>
      <c r="H93" s="151"/>
    </row>
    <row r="94" spans="1:8">
      <c r="A94" s="160" t="s">
        <v>329</v>
      </c>
      <c r="B94" s="169">
        <v>459000</v>
      </c>
      <c r="C94" s="169">
        <v>-202519.12</v>
      </c>
      <c r="D94" s="166">
        <v>256480.88</v>
      </c>
      <c r="E94" s="169">
        <v>83372.009999999995</v>
      </c>
      <c r="F94" s="169">
        <v>58396.32</v>
      </c>
      <c r="G94" s="166">
        <v>173108.87</v>
      </c>
      <c r="H94" s="163" t="s">
        <v>455</v>
      </c>
    </row>
    <row r="95" spans="1:8">
      <c r="A95" s="160" t="s">
        <v>331</v>
      </c>
      <c r="B95" s="169">
        <v>923600</v>
      </c>
      <c r="C95" s="169">
        <v>0</v>
      </c>
      <c r="D95" s="166">
        <v>923600</v>
      </c>
      <c r="E95" s="169">
        <v>200640.09</v>
      </c>
      <c r="F95" s="169">
        <v>146969.53</v>
      </c>
      <c r="G95" s="166">
        <v>722959.91</v>
      </c>
      <c r="H95" s="163" t="s">
        <v>456</v>
      </c>
    </row>
    <row r="96" spans="1:8">
      <c r="A96" s="160" t="s">
        <v>333</v>
      </c>
      <c r="B96" s="169">
        <v>100000</v>
      </c>
      <c r="C96" s="169">
        <v>0</v>
      </c>
      <c r="D96" s="166">
        <v>100000</v>
      </c>
      <c r="E96" s="169">
        <v>4549.9799999999996</v>
      </c>
      <c r="F96" s="169">
        <v>4549.9799999999996</v>
      </c>
      <c r="G96" s="166">
        <v>95450.02</v>
      </c>
      <c r="H96" s="163" t="s">
        <v>457</v>
      </c>
    </row>
    <row r="97" spans="1:8">
      <c r="A97" s="160" t="s">
        <v>335</v>
      </c>
      <c r="B97" s="169">
        <v>5812001</v>
      </c>
      <c r="C97" s="169">
        <v>874000</v>
      </c>
      <c r="D97" s="166">
        <v>6686001</v>
      </c>
      <c r="E97" s="169">
        <v>1407757.28</v>
      </c>
      <c r="F97" s="169">
        <v>1134940.46</v>
      </c>
      <c r="G97" s="166">
        <v>5278243.72</v>
      </c>
      <c r="H97" s="163" t="s">
        <v>458</v>
      </c>
    </row>
    <row r="98" spans="1:8">
      <c r="A98" s="153" t="s">
        <v>337</v>
      </c>
      <c r="B98" s="169">
        <v>257000</v>
      </c>
      <c r="C98" s="169">
        <v>-3500</v>
      </c>
      <c r="D98" s="166">
        <v>253500</v>
      </c>
      <c r="E98" s="169">
        <v>69101.279999999999</v>
      </c>
      <c r="F98" s="169">
        <v>50760.59</v>
      </c>
      <c r="G98" s="166">
        <v>184398.72</v>
      </c>
      <c r="H98" s="163" t="s">
        <v>459</v>
      </c>
    </row>
    <row r="99" spans="1:8">
      <c r="A99" s="160" t="s">
        <v>339</v>
      </c>
      <c r="B99" s="169">
        <v>23050000</v>
      </c>
      <c r="C99" s="169">
        <v>0</v>
      </c>
      <c r="D99" s="166">
        <v>23050000</v>
      </c>
      <c r="E99" s="169">
        <v>5186462.28</v>
      </c>
      <c r="F99" s="169">
        <v>3115883.56</v>
      </c>
      <c r="G99" s="166">
        <v>17863537.719999999</v>
      </c>
      <c r="H99" s="163" t="s">
        <v>460</v>
      </c>
    </row>
    <row r="100" spans="1:8">
      <c r="A100" s="160" t="s">
        <v>341</v>
      </c>
      <c r="B100" s="169">
        <v>1223000</v>
      </c>
      <c r="C100" s="169">
        <v>-25499.439999999999</v>
      </c>
      <c r="D100" s="166">
        <v>1197500.56</v>
      </c>
      <c r="E100" s="169">
        <v>113694.7</v>
      </c>
      <c r="F100" s="169">
        <v>104447.18</v>
      </c>
      <c r="G100" s="166">
        <v>1083805.8600000001</v>
      </c>
      <c r="H100" s="163" t="s">
        <v>461</v>
      </c>
    </row>
    <row r="101" spans="1:8">
      <c r="A101" s="160" t="s">
        <v>343</v>
      </c>
      <c r="B101" s="169">
        <v>25000</v>
      </c>
      <c r="C101" s="169">
        <v>15000</v>
      </c>
      <c r="D101" s="166">
        <v>40000</v>
      </c>
      <c r="E101" s="169">
        <v>0</v>
      </c>
      <c r="F101" s="169">
        <v>0</v>
      </c>
      <c r="G101" s="166">
        <v>40000</v>
      </c>
      <c r="H101" s="163" t="s">
        <v>462</v>
      </c>
    </row>
    <row r="102" spans="1:8">
      <c r="A102" s="160" t="s">
        <v>345</v>
      </c>
      <c r="B102" s="169">
        <v>2679548.44</v>
      </c>
      <c r="C102" s="169">
        <v>1000</v>
      </c>
      <c r="D102" s="166">
        <v>2680548.44</v>
      </c>
      <c r="E102" s="169">
        <v>572201.82999999996</v>
      </c>
      <c r="F102" s="169">
        <v>378593.16</v>
      </c>
      <c r="G102" s="166">
        <v>2108346.61</v>
      </c>
      <c r="H102" s="163" t="s">
        <v>463</v>
      </c>
    </row>
    <row r="103" spans="1:8">
      <c r="A103" s="159" t="s">
        <v>347</v>
      </c>
      <c r="B103" s="166">
        <v>12011020</v>
      </c>
      <c r="C103" s="166">
        <v>-1920071.18</v>
      </c>
      <c r="D103" s="166">
        <v>10090948.82</v>
      </c>
      <c r="E103" s="166">
        <v>1861347.81</v>
      </c>
      <c r="F103" s="166">
        <v>1340654.02</v>
      </c>
      <c r="G103" s="166">
        <v>8229601.0100000007</v>
      </c>
      <c r="H103" s="151"/>
    </row>
    <row r="104" spans="1:8">
      <c r="A104" s="160" t="s">
        <v>348</v>
      </c>
      <c r="B104" s="169">
        <v>5041400</v>
      </c>
      <c r="C104" s="169">
        <v>-1434071.18</v>
      </c>
      <c r="D104" s="166">
        <v>3607328.8200000003</v>
      </c>
      <c r="E104" s="169">
        <v>163123.07999999999</v>
      </c>
      <c r="F104" s="169">
        <v>161351.07999999999</v>
      </c>
      <c r="G104" s="166">
        <v>3444205.74</v>
      </c>
      <c r="H104" s="163" t="s">
        <v>464</v>
      </c>
    </row>
    <row r="105" spans="1:8">
      <c r="A105" s="160" t="s">
        <v>350</v>
      </c>
      <c r="B105" s="169">
        <v>65620</v>
      </c>
      <c r="C105" s="169">
        <v>-6000</v>
      </c>
      <c r="D105" s="166">
        <v>59620</v>
      </c>
      <c r="E105" s="169">
        <v>0</v>
      </c>
      <c r="F105" s="169">
        <v>0</v>
      </c>
      <c r="G105" s="166">
        <v>59620</v>
      </c>
      <c r="H105" s="163" t="s">
        <v>465</v>
      </c>
    </row>
    <row r="106" spans="1:8">
      <c r="A106" s="160" t="s">
        <v>352</v>
      </c>
      <c r="B106" s="169">
        <v>780000</v>
      </c>
      <c r="C106" s="169">
        <v>0</v>
      </c>
      <c r="D106" s="166">
        <v>780000</v>
      </c>
      <c r="E106" s="169">
        <v>31552</v>
      </c>
      <c r="F106" s="169">
        <v>0</v>
      </c>
      <c r="G106" s="166">
        <v>748448</v>
      </c>
      <c r="H106" s="163" t="s">
        <v>466</v>
      </c>
    </row>
    <row r="107" spans="1:8">
      <c r="A107" s="160" t="s">
        <v>354</v>
      </c>
      <c r="B107" s="169">
        <v>1190000</v>
      </c>
      <c r="C107" s="169">
        <v>0</v>
      </c>
      <c r="D107" s="166">
        <v>1190000</v>
      </c>
      <c r="E107" s="169">
        <v>385042.21</v>
      </c>
      <c r="F107" s="169">
        <v>385042.21</v>
      </c>
      <c r="G107" s="166">
        <v>804957.79</v>
      </c>
      <c r="H107" s="163" t="s">
        <v>467</v>
      </c>
    </row>
    <row r="108" spans="1:8">
      <c r="A108" s="160" t="s">
        <v>356</v>
      </c>
      <c r="B108" s="169">
        <v>4488000</v>
      </c>
      <c r="C108" s="169">
        <v>-468000</v>
      </c>
      <c r="D108" s="166">
        <v>4020000</v>
      </c>
      <c r="E108" s="169">
        <v>1240374.21</v>
      </c>
      <c r="F108" s="169">
        <v>753004.42</v>
      </c>
      <c r="G108" s="166">
        <v>2779625.79</v>
      </c>
      <c r="H108" s="163" t="s">
        <v>468</v>
      </c>
    </row>
    <row r="109" spans="1:8">
      <c r="A109" s="160" t="s">
        <v>358</v>
      </c>
      <c r="B109" s="169">
        <v>49000</v>
      </c>
      <c r="C109" s="169">
        <v>-9000</v>
      </c>
      <c r="D109" s="166">
        <v>40000</v>
      </c>
      <c r="E109" s="169">
        <v>26628.959999999999</v>
      </c>
      <c r="F109" s="169">
        <v>26628.959999999999</v>
      </c>
      <c r="G109" s="166">
        <v>13371.04</v>
      </c>
      <c r="H109" s="163" t="s">
        <v>469</v>
      </c>
    </row>
    <row r="110" spans="1:8">
      <c r="A110" s="160" t="s">
        <v>360</v>
      </c>
      <c r="B110" s="169">
        <v>95000</v>
      </c>
      <c r="C110" s="169">
        <v>-3000</v>
      </c>
      <c r="D110" s="166">
        <v>92000</v>
      </c>
      <c r="E110" s="169">
        <v>14627.35</v>
      </c>
      <c r="F110" s="169">
        <v>14627.35</v>
      </c>
      <c r="G110" s="166">
        <v>77372.649999999994</v>
      </c>
      <c r="H110" s="163" t="s">
        <v>470</v>
      </c>
    </row>
    <row r="111" spans="1:8">
      <c r="A111" s="160" t="s">
        <v>362</v>
      </c>
      <c r="B111" s="169">
        <v>222000</v>
      </c>
      <c r="C111" s="169">
        <v>0</v>
      </c>
      <c r="D111" s="166">
        <v>222000</v>
      </c>
      <c r="E111" s="169">
        <v>0</v>
      </c>
      <c r="F111" s="169">
        <v>0</v>
      </c>
      <c r="G111" s="166">
        <v>222000</v>
      </c>
      <c r="H111" s="163" t="s">
        <v>471</v>
      </c>
    </row>
    <row r="112" spans="1:8">
      <c r="A112" s="160" t="s">
        <v>364</v>
      </c>
      <c r="B112" s="169">
        <v>80000</v>
      </c>
      <c r="C112" s="169">
        <v>0</v>
      </c>
      <c r="D112" s="166">
        <v>80000</v>
      </c>
      <c r="E112" s="169">
        <v>0</v>
      </c>
      <c r="F112" s="169">
        <v>0</v>
      </c>
      <c r="G112" s="166">
        <v>80000</v>
      </c>
      <c r="H112" s="163" t="s">
        <v>472</v>
      </c>
    </row>
    <row r="113" spans="1:8">
      <c r="A113" s="159" t="s">
        <v>366</v>
      </c>
      <c r="B113" s="166">
        <v>9348282.7599999998</v>
      </c>
      <c r="C113" s="166">
        <v>1578126.1</v>
      </c>
      <c r="D113" s="166">
        <v>10926408.859999999</v>
      </c>
      <c r="E113" s="166">
        <v>2519036.86</v>
      </c>
      <c r="F113" s="166">
        <v>1937086.86</v>
      </c>
      <c r="G113" s="166">
        <v>8407372</v>
      </c>
      <c r="H113" s="151"/>
    </row>
    <row r="114" spans="1:8">
      <c r="A114" s="160" t="s">
        <v>367</v>
      </c>
      <c r="B114" s="166"/>
      <c r="C114" s="166"/>
      <c r="D114" s="166">
        <v>0</v>
      </c>
      <c r="E114" s="166"/>
      <c r="F114" s="166"/>
      <c r="G114" s="166">
        <v>0</v>
      </c>
      <c r="H114" s="163" t="s">
        <v>473</v>
      </c>
    </row>
    <row r="115" spans="1:8">
      <c r="A115" s="160" t="s">
        <v>369</v>
      </c>
      <c r="B115" s="166"/>
      <c r="C115" s="166"/>
      <c r="D115" s="166">
        <v>0</v>
      </c>
      <c r="E115" s="166"/>
      <c r="F115" s="166"/>
      <c r="G115" s="166">
        <v>0</v>
      </c>
      <c r="H115" s="163" t="s">
        <v>474</v>
      </c>
    </row>
    <row r="116" spans="1:8">
      <c r="A116" s="160" t="s">
        <v>371</v>
      </c>
      <c r="B116" s="166"/>
      <c r="C116" s="166"/>
      <c r="D116" s="166">
        <v>0</v>
      </c>
      <c r="E116" s="166"/>
      <c r="F116" s="166"/>
      <c r="G116" s="166">
        <v>0</v>
      </c>
      <c r="H116" s="163" t="s">
        <v>475</v>
      </c>
    </row>
    <row r="117" spans="1:8">
      <c r="A117" s="160" t="s">
        <v>373</v>
      </c>
      <c r="B117" s="169">
        <v>9348282.7599999998</v>
      </c>
      <c r="C117" s="169">
        <v>1578126.1</v>
      </c>
      <c r="D117" s="166">
        <v>10926408.859999999</v>
      </c>
      <c r="E117" s="169">
        <v>2519036.86</v>
      </c>
      <c r="F117" s="169">
        <v>1937086.86</v>
      </c>
      <c r="G117" s="166">
        <v>8407372</v>
      </c>
      <c r="H117" s="163" t="s">
        <v>476</v>
      </c>
    </row>
    <row r="118" spans="1:8">
      <c r="A118" s="160" t="s">
        <v>375</v>
      </c>
      <c r="B118" s="166"/>
      <c r="C118" s="166"/>
      <c r="D118" s="166">
        <v>0</v>
      </c>
      <c r="E118" s="166"/>
      <c r="F118" s="166"/>
      <c r="G118" s="166">
        <v>0</v>
      </c>
      <c r="H118" s="163" t="s">
        <v>477</v>
      </c>
    </row>
    <row r="119" spans="1:8">
      <c r="A119" s="160" t="s">
        <v>377</v>
      </c>
      <c r="B119" s="166"/>
      <c r="C119" s="166"/>
      <c r="D119" s="166">
        <v>0</v>
      </c>
      <c r="E119" s="166"/>
      <c r="F119" s="166"/>
      <c r="G119" s="166">
        <v>0</v>
      </c>
      <c r="H119" s="163" t="s">
        <v>478</v>
      </c>
    </row>
    <row r="120" spans="1:8">
      <c r="A120" s="160" t="s">
        <v>379</v>
      </c>
      <c r="B120" s="166"/>
      <c r="C120" s="166"/>
      <c r="D120" s="166">
        <v>0</v>
      </c>
      <c r="E120" s="166"/>
      <c r="F120" s="166"/>
      <c r="G120" s="166">
        <v>0</v>
      </c>
      <c r="H120" s="164"/>
    </row>
    <row r="121" spans="1:8">
      <c r="A121" s="160" t="s">
        <v>380</v>
      </c>
      <c r="B121" s="166"/>
      <c r="C121" s="166"/>
      <c r="D121" s="166">
        <v>0</v>
      </c>
      <c r="E121" s="166"/>
      <c r="F121" s="166"/>
      <c r="G121" s="166">
        <v>0</v>
      </c>
      <c r="H121" s="164"/>
    </row>
    <row r="122" spans="1:8">
      <c r="A122" s="160" t="s">
        <v>381</v>
      </c>
      <c r="B122" s="166"/>
      <c r="C122" s="166"/>
      <c r="D122" s="166">
        <v>0</v>
      </c>
      <c r="E122" s="166"/>
      <c r="F122" s="166"/>
      <c r="G122" s="166">
        <v>0</v>
      </c>
      <c r="H122" s="163" t="s">
        <v>479</v>
      </c>
    </row>
    <row r="123" spans="1:8">
      <c r="A123" s="159" t="s">
        <v>383</v>
      </c>
      <c r="B123" s="166">
        <v>4070000</v>
      </c>
      <c r="C123" s="166">
        <v>0</v>
      </c>
      <c r="D123" s="166">
        <v>4070000</v>
      </c>
      <c r="E123" s="166">
        <v>92665.8</v>
      </c>
      <c r="F123" s="166">
        <v>61875.8</v>
      </c>
      <c r="G123" s="166">
        <v>3977334.2</v>
      </c>
      <c r="H123" s="151"/>
    </row>
    <row r="124" spans="1:8">
      <c r="A124" s="160" t="s">
        <v>384</v>
      </c>
      <c r="B124" s="169">
        <v>310000</v>
      </c>
      <c r="C124" s="169">
        <v>0</v>
      </c>
      <c r="D124" s="166">
        <v>310000</v>
      </c>
      <c r="E124" s="169">
        <v>28660</v>
      </c>
      <c r="F124" s="169">
        <v>9510</v>
      </c>
      <c r="G124" s="166">
        <v>281340</v>
      </c>
      <c r="H124" s="163" t="s">
        <v>480</v>
      </c>
    </row>
    <row r="125" spans="1:8">
      <c r="A125" s="160" t="s">
        <v>386</v>
      </c>
      <c r="B125" s="169">
        <v>10000</v>
      </c>
      <c r="C125" s="169">
        <v>0</v>
      </c>
      <c r="D125" s="166">
        <v>10000</v>
      </c>
      <c r="E125" s="169">
        <v>0</v>
      </c>
      <c r="F125" s="169">
        <v>0</v>
      </c>
      <c r="G125" s="166">
        <v>10000</v>
      </c>
      <c r="H125" s="163" t="s">
        <v>481</v>
      </c>
    </row>
    <row r="126" spans="1:8">
      <c r="A126" s="160" t="s">
        <v>388</v>
      </c>
      <c r="B126" s="166"/>
      <c r="C126" s="166"/>
      <c r="D126" s="166">
        <v>0</v>
      </c>
      <c r="E126" s="166"/>
      <c r="F126" s="166"/>
      <c r="G126" s="166">
        <v>0</v>
      </c>
      <c r="H126" s="163" t="s">
        <v>482</v>
      </c>
    </row>
    <row r="127" spans="1:8">
      <c r="A127" s="160" t="s">
        <v>390</v>
      </c>
      <c r="B127" s="169">
        <v>2630000</v>
      </c>
      <c r="C127" s="169">
        <v>0</v>
      </c>
      <c r="D127" s="166">
        <v>2630000</v>
      </c>
      <c r="E127" s="169">
        <v>0</v>
      </c>
      <c r="F127" s="169">
        <v>0</v>
      </c>
      <c r="G127" s="166">
        <v>2630000</v>
      </c>
      <c r="H127" s="163" t="s">
        <v>483</v>
      </c>
    </row>
    <row r="128" spans="1:8">
      <c r="A128" s="160" t="s">
        <v>392</v>
      </c>
      <c r="B128" s="169">
        <v>20000</v>
      </c>
      <c r="C128" s="169">
        <v>0</v>
      </c>
      <c r="D128" s="166">
        <v>20000</v>
      </c>
      <c r="E128" s="169">
        <v>0</v>
      </c>
      <c r="F128" s="169">
        <v>0</v>
      </c>
      <c r="G128" s="166">
        <v>20000</v>
      </c>
      <c r="H128" s="163" t="s">
        <v>484</v>
      </c>
    </row>
    <row r="129" spans="1:8">
      <c r="A129" s="160" t="s">
        <v>394</v>
      </c>
      <c r="B129" s="169">
        <v>1045000</v>
      </c>
      <c r="C129" s="169">
        <v>-4000</v>
      </c>
      <c r="D129" s="166">
        <v>1041000</v>
      </c>
      <c r="E129" s="169">
        <v>6200</v>
      </c>
      <c r="F129" s="169">
        <v>6200</v>
      </c>
      <c r="G129" s="166">
        <v>1034800</v>
      </c>
      <c r="H129" s="163" t="s">
        <v>485</v>
      </c>
    </row>
    <row r="130" spans="1:8">
      <c r="A130" s="160" t="s">
        <v>396</v>
      </c>
      <c r="B130" s="166"/>
      <c r="C130" s="166"/>
      <c r="D130" s="166">
        <v>0</v>
      </c>
      <c r="E130" s="166"/>
      <c r="F130" s="166"/>
      <c r="G130" s="166">
        <v>0</v>
      </c>
      <c r="H130" s="163" t="s">
        <v>486</v>
      </c>
    </row>
    <row r="131" spans="1:8">
      <c r="A131" s="160" t="s">
        <v>398</v>
      </c>
      <c r="B131" s="166"/>
      <c r="C131" s="166"/>
      <c r="D131" s="166">
        <v>0</v>
      </c>
      <c r="E131" s="166"/>
      <c r="F131" s="166"/>
      <c r="G131" s="166">
        <v>0</v>
      </c>
      <c r="H131" s="163" t="s">
        <v>487</v>
      </c>
    </row>
    <row r="132" spans="1:8">
      <c r="A132" s="160" t="s">
        <v>400</v>
      </c>
      <c r="B132" s="169">
        <v>55000</v>
      </c>
      <c r="C132" s="169">
        <v>4000</v>
      </c>
      <c r="D132" s="166">
        <v>59000</v>
      </c>
      <c r="E132" s="169">
        <v>57805.8</v>
      </c>
      <c r="F132" s="169">
        <v>46165.8</v>
      </c>
      <c r="G132" s="166">
        <v>1194.1999999999971</v>
      </c>
      <c r="H132" s="163" t="s">
        <v>488</v>
      </c>
    </row>
    <row r="133" spans="1:8">
      <c r="A133" s="159" t="s">
        <v>402</v>
      </c>
      <c r="B133" s="166">
        <v>45272599</v>
      </c>
      <c r="C133" s="166">
        <v>20664236.390000001</v>
      </c>
      <c r="D133" s="166">
        <v>65936835.389999993</v>
      </c>
      <c r="E133" s="166">
        <v>11712862.17</v>
      </c>
      <c r="F133" s="166">
        <v>11650900.5</v>
      </c>
      <c r="G133" s="166">
        <v>54223973.219999999</v>
      </c>
      <c r="H133" s="151"/>
    </row>
    <row r="134" spans="1:8">
      <c r="A134" s="160" t="s">
        <v>403</v>
      </c>
      <c r="B134" s="169">
        <v>40271000</v>
      </c>
      <c r="C134" s="169">
        <v>15030288.369999999</v>
      </c>
      <c r="D134" s="166">
        <v>55301288.369999997</v>
      </c>
      <c r="E134" s="169">
        <v>6327429.3399999999</v>
      </c>
      <c r="F134" s="169">
        <v>6265467.6699999999</v>
      </c>
      <c r="G134" s="166">
        <v>48973859.030000001</v>
      </c>
      <c r="H134" s="163" t="s">
        <v>489</v>
      </c>
    </row>
    <row r="135" spans="1:8">
      <c r="A135" s="160" t="s">
        <v>405</v>
      </c>
      <c r="B135" s="169">
        <v>3110000</v>
      </c>
      <c r="C135" s="169">
        <v>5228321.29</v>
      </c>
      <c r="D135" s="166">
        <v>8338321.29</v>
      </c>
      <c r="E135" s="169">
        <v>4979806.0999999996</v>
      </c>
      <c r="F135" s="169">
        <v>4979806.0999999996</v>
      </c>
      <c r="G135" s="166">
        <v>3358515.1900000004</v>
      </c>
      <c r="H135" s="163" t="s">
        <v>490</v>
      </c>
    </row>
    <row r="136" spans="1:8">
      <c r="A136" s="160" t="s">
        <v>407</v>
      </c>
      <c r="B136" s="169">
        <v>1891599</v>
      </c>
      <c r="C136" s="169">
        <v>405626.73</v>
      </c>
      <c r="D136" s="166">
        <v>2297225.73</v>
      </c>
      <c r="E136" s="169">
        <v>405626.73</v>
      </c>
      <c r="F136" s="169">
        <v>405626.73</v>
      </c>
      <c r="G136" s="166">
        <v>1891599</v>
      </c>
      <c r="H136" s="163" t="s">
        <v>491</v>
      </c>
    </row>
    <row r="137" spans="1:8">
      <c r="A137" s="159" t="s">
        <v>409</v>
      </c>
      <c r="B137" s="166">
        <v>1205544.33</v>
      </c>
      <c r="C137" s="166">
        <v>-1205544.33</v>
      </c>
      <c r="D137" s="166">
        <v>0</v>
      </c>
      <c r="E137" s="166">
        <v>0</v>
      </c>
      <c r="F137" s="166">
        <v>0</v>
      </c>
      <c r="G137" s="166">
        <v>0</v>
      </c>
      <c r="H137" s="151"/>
    </row>
    <row r="138" spans="1:8">
      <c r="A138" s="160" t="s">
        <v>410</v>
      </c>
      <c r="B138" s="166"/>
      <c r="C138" s="166"/>
      <c r="D138" s="166">
        <v>0</v>
      </c>
      <c r="E138" s="166"/>
      <c r="F138" s="166"/>
      <c r="G138" s="166">
        <v>0</v>
      </c>
      <c r="H138" s="163" t="s">
        <v>492</v>
      </c>
    </row>
    <row r="139" spans="1:8">
      <c r="A139" s="160" t="s">
        <v>412</v>
      </c>
      <c r="B139" s="166"/>
      <c r="C139" s="166"/>
      <c r="D139" s="166">
        <v>0</v>
      </c>
      <c r="E139" s="166"/>
      <c r="F139" s="166"/>
      <c r="G139" s="166">
        <v>0</v>
      </c>
      <c r="H139" s="163" t="s">
        <v>493</v>
      </c>
    </row>
    <row r="140" spans="1:8">
      <c r="A140" s="160" t="s">
        <v>414</v>
      </c>
      <c r="B140" s="166"/>
      <c r="C140" s="166"/>
      <c r="D140" s="166">
        <v>0</v>
      </c>
      <c r="E140" s="166"/>
      <c r="F140" s="166"/>
      <c r="G140" s="166">
        <v>0</v>
      </c>
      <c r="H140" s="163" t="s">
        <v>494</v>
      </c>
    </row>
    <row r="141" spans="1:8">
      <c r="A141" s="160" t="s">
        <v>416</v>
      </c>
      <c r="B141" s="166"/>
      <c r="C141" s="166"/>
      <c r="D141" s="166">
        <v>0</v>
      </c>
      <c r="E141" s="166"/>
      <c r="F141" s="166"/>
      <c r="G141" s="166">
        <v>0</v>
      </c>
      <c r="H141" s="163" t="s">
        <v>495</v>
      </c>
    </row>
    <row r="142" spans="1:8">
      <c r="A142" s="160" t="s">
        <v>418</v>
      </c>
      <c r="B142" s="166"/>
      <c r="C142" s="166"/>
      <c r="D142" s="166">
        <v>0</v>
      </c>
      <c r="E142" s="166"/>
      <c r="F142" s="166"/>
      <c r="G142" s="166">
        <v>0</v>
      </c>
      <c r="H142" s="163" t="s">
        <v>496</v>
      </c>
    </row>
    <row r="143" spans="1:8">
      <c r="A143" s="160" t="s">
        <v>420</v>
      </c>
      <c r="B143" s="166"/>
      <c r="C143" s="166"/>
      <c r="D143" s="166">
        <v>0</v>
      </c>
      <c r="E143" s="166"/>
      <c r="F143" s="166"/>
      <c r="G143" s="166">
        <v>0</v>
      </c>
      <c r="H143" s="163"/>
    </row>
    <row r="144" spans="1:8">
      <c r="A144" s="160" t="s">
        <v>421</v>
      </c>
      <c r="B144" s="166"/>
      <c r="C144" s="166"/>
      <c r="D144" s="166">
        <v>0</v>
      </c>
      <c r="E144" s="166"/>
      <c r="F144" s="166"/>
      <c r="G144" s="166">
        <v>0</v>
      </c>
      <c r="H144" s="163" t="s">
        <v>497</v>
      </c>
    </row>
    <row r="145" spans="1:8">
      <c r="A145" s="160" t="s">
        <v>423</v>
      </c>
      <c r="B145" s="169">
        <v>1205544.33</v>
      </c>
      <c r="C145" s="169">
        <v>-1205544.33</v>
      </c>
      <c r="D145" s="166">
        <v>0</v>
      </c>
      <c r="E145" s="169">
        <v>0</v>
      </c>
      <c r="F145" s="169">
        <v>0</v>
      </c>
      <c r="G145" s="166">
        <v>0</v>
      </c>
      <c r="H145" s="163" t="s">
        <v>498</v>
      </c>
    </row>
    <row r="146" spans="1:8">
      <c r="A146" s="159" t="s">
        <v>425</v>
      </c>
      <c r="B146" s="166">
        <v>3487996.07</v>
      </c>
      <c r="C146" s="166">
        <v>123984.16</v>
      </c>
      <c r="D146" s="166">
        <v>3611980.23</v>
      </c>
      <c r="E146" s="166">
        <v>0</v>
      </c>
      <c r="F146" s="166">
        <v>0</v>
      </c>
      <c r="G146" s="166">
        <v>3611980.23</v>
      </c>
      <c r="H146" s="151"/>
    </row>
    <row r="147" spans="1:8">
      <c r="A147" s="160" t="s">
        <v>426</v>
      </c>
      <c r="B147" s="166"/>
      <c r="C147" s="166"/>
      <c r="D147" s="166">
        <v>0</v>
      </c>
      <c r="E147" s="166"/>
      <c r="F147" s="166"/>
      <c r="G147" s="166">
        <v>0</v>
      </c>
      <c r="H147" s="163" t="s">
        <v>499</v>
      </c>
    </row>
    <row r="148" spans="1:8">
      <c r="A148" s="160" t="s">
        <v>428</v>
      </c>
      <c r="B148" s="166"/>
      <c r="C148" s="166"/>
      <c r="D148" s="166">
        <v>0</v>
      </c>
      <c r="E148" s="166"/>
      <c r="F148" s="166"/>
      <c r="G148" s="166">
        <v>0</v>
      </c>
      <c r="H148" s="163" t="s">
        <v>500</v>
      </c>
    </row>
    <row r="149" spans="1:8">
      <c r="A149" s="160" t="s">
        <v>430</v>
      </c>
      <c r="B149" s="169">
        <v>3487996.07</v>
      </c>
      <c r="C149" s="169">
        <v>123984.16</v>
      </c>
      <c r="D149" s="166">
        <v>3611980.23</v>
      </c>
      <c r="E149" s="169">
        <v>0</v>
      </c>
      <c r="F149" s="169">
        <v>0</v>
      </c>
      <c r="G149" s="166">
        <v>3611980.23</v>
      </c>
      <c r="H149" s="163" t="s">
        <v>501</v>
      </c>
    </row>
    <row r="150" spans="1:8">
      <c r="A150" s="159" t="s">
        <v>432</v>
      </c>
      <c r="B150" s="166">
        <v>6017068</v>
      </c>
      <c r="C150" s="166">
        <v>0</v>
      </c>
      <c r="D150" s="166">
        <v>6017068</v>
      </c>
      <c r="E150" s="166">
        <v>1372718.58</v>
      </c>
      <c r="F150" s="166">
        <v>1372718.58</v>
      </c>
      <c r="G150" s="166">
        <v>4644349.42</v>
      </c>
      <c r="H150" s="151"/>
    </row>
    <row r="151" spans="1:8">
      <c r="A151" s="160" t="s">
        <v>433</v>
      </c>
      <c r="B151" s="169">
        <v>3182268</v>
      </c>
      <c r="C151" s="169">
        <v>0</v>
      </c>
      <c r="D151" s="166">
        <v>3182268</v>
      </c>
      <c r="E151" s="169">
        <v>795567</v>
      </c>
      <c r="F151" s="169">
        <v>795567</v>
      </c>
      <c r="G151" s="166">
        <v>2386701</v>
      </c>
      <c r="H151" s="163" t="s">
        <v>502</v>
      </c>
    </row>
    <row r="152" spans="1:8">
      <c r="A152" s="160" t="s">
        <v>435</v>
      </c>
      <c r="B152" s="169">
        <v>2834800</v>
      </c>
      <c r="C152" s="169">
        <v>0</v>
      </c>
      <c r="D152" s="166">
        <v>2834800</v>
      </c>
      <c r="E152" s="169">
        <v>577151.57999999996</v>
      </c>
      <c r="F152" s="169">
        <v>577151.57999999996</v>
      </c>
      <c r="G152" s="166">
        <v>2257648.42</v>
      </c>
      <c r="H152" s="163" t="s">
        <v>503</v>
      </c>
    </row>
    <row r="153" spans="1:8">
      <c r="A153" s="160" t="s">
        <v>437</v>
      </c>
      <c r="B153" s="166"/>
      <c r="C153" s="166"/>
      <c r="D153" s="166">
        <v>0</v>
      </c>
      <c r="E153" s="166"/>
      <c r="F153" s="166"/>
      <c r="G153" s="166">
        <v>0</v>
      </c>
      <c r="H153" s="163" t="s">
        <v>504</v>
      </c>
    </row>
    <row r="154" spans="1:8">
      <c r="A154" s="153" t="s">
        <v>439</v>
      </c>
      <c r="B154" s="166"/>
      <c r="C154" s="166"/>
      <c r="D154" s="166">
        <v>0</v>
      </c>
      <c r="E154" s="166"/>
      <c r="F154" s="166"/>
      <c r="G154" s="166">
        <v>0</v>
      </c>
      <c r="H154" s="163" t="s">
        <v>505</v>
      </c>
    </row>
    <row r="155" spans="1:8">
      <c r="A155" s="160" t="s">
        <v>441</v>
      </c>
      <c r="B155" s="166"/>
      <c r="C155" s="166"/>
      <c r="D155" s="166">
        <v>0</v>
      </c>
      <c r="E155" s="166"/>
      <c r="F155" s="166"/>
      <c r="G155" s="166">
        <v>0</v>
      </c>
      <c r="H155" s="163" t="s">
        <v>506</v>
      </c>
    </row>
    <row r="156" spans="1:8">
      <c r="A156" s="160" t="s">
        <v>443</v>
      </c>
      <c r="B156" s="166"/>
      <c r="C156" s="166"/>
      <c r="D156" s="166">
        <v>0</v>
      </c>
      <c r="E156" s="166"/>
      <c r="F156" s="166"/>
      <c r="G156" s="166">
        <v>0</v>
      </c>
      <c r="H156" s="163" t="s">
        <v>507</v>
      </c>
    </row>
    <row r="157" spans="1:8">
      <c r="A157" s="160" t="s">
        <v>445</v>
      </c>
      <c r="B157" s="166"/>
      <c r="C157" s="166"/>
      <c r="D157" s="166">
        <v>0</v>
      </c>
      <c r="E157" s="166"/>
      <c r="F157" s="166"/>
      <c r="G157" s="166">
        <v>0</v>
      </c>
      <c r="H157" s="163" t="s">
        <v>508</v>
      </c>
    </row>
    <row r="158" spans="1:8">
      <c r="A158" s="154"/>
      <c r="B158" s="167"/>
      <c r="C158" s="167"/>
      <c r="D158" s="167"/>
      <c r="E158" s="167"/>
      <c r="F158" s="167"/>
      <c r="G158" s="167"/>
      <c r="H158" s="151"/>
    </row>
    <row r="159" spans="1:8">
      <c r="A159" s="155" t="s">
        <v>509</v>
      </c>
      <c r="B159" s="165">
        <v>409599739.12999994</v>
      </c>
      <c r="C159" s="165">
        <v>58269946.070000008</v>
      </c>
      <c r="D159" s="165">
        <v>467869685.19999999</v>
      </c>
      <c r="E159" s="165">
        <v>90036168.560000002</v>
      </c>
      <c r="F159" s="165">
        <v>81931563.590000004</v>
      </c>
      <c r="G159" s="165">
        <v>377833516.63999999</v>
      </c>
      <c r="H159" s="151"/>
    </row>
    <row r="160" spans="1:8">
      <c r="A160" s="157"/>
      <c r="B160" s="168"/>
      <c r="C160" s="168"/>
      <c r="D160" s="168"/>
      <c r="E160" s="168"/>
      <c r="F160" s="168"/>
      <c r="G160" s="168"/>
      <c r="H160" s="151"/>
    </row>
    <row r="161" spans="1:1">
      <c r="A161" s="15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15" sqref="I15"/>
    </sheetView>
  </sheetViews>
  <sheetFormatPr baseColWidth="10" defaultRowHeight="15"/>
  <cols>
    <col min="1" max="1" width="47.85546875" bestFit="1" customWidth="1"/>
    <col min="2" max="2" width="15.140625" bestFit="1" customWidth="1"/>
    <col min="3" max="3" width="14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7" ht="21">
      <c r="A1" s="242" t="s">
        <v>510</v>
      </c>
      <c r="B1" s="242"/>
      <c r="C1" s="242"/>
      <c r="D1" s="242"/>
      <c r="E1" s="242"/>
      <c r="F1" s="242"/>
      <c r="G1" s="242"/>
    </row>
    <row r="2" spans="1:7">
      <c r="A2" s="224" t="s">
        <v>122</v>
      </c>
      <c r="B2" s="225"/>
      <c r="C2" s="225"/>
      <c r="D2" s="225"/>
      <c r="E2" s="225"/>
      <c r="F2" s="225"/>
      <c r="G2" s="226"/>
    </row>
    <row r="3" spans="1:7">
      <c r="A3" s="227" t="s">
        <v>304</v>
      </c>
      <c r="B3" s="228"/>
      <c r="C3" s="228"/>
      <c r="D3" s="228"/>
      <c r="E3" s="228"/>
      <c r="F3" s="228"/>
      <c r="G3" s="229"/>
    </row>
    <row r="4" spans="1:7">
      <c r="A4" s="227" t="s">
        <v>511</v>
      </c>
      <c r="B4" s="228"/>
      <c r="C4" s="228"/>
      <c r="D4" s="228"/>
      <c r="E4" s="228"/>
      <c r="F4" s="228"/>
      <c r="G4" s="229"/>
    </row>
    <row r="5" spans="1:7">
      <c r="A5" s="230" t="s">
        <v>168</v>
      </c>
      <c r="B5" s="231"/>
      <c r="C5" s="231"/>
      <c r="D5" s="231"/>
      <c r="E5" s="231"/>
      <c r="F5" s="231"/>
      <c r="G5" s="232"/>
    </row>
    <row r="6" spans="1:7">
      <c r="A6" s="233" t="s">
        <v>2</v>
      </c>
      <c r="B6" s="234"/>
      <c r="C6" s="234"/>
      <c r="D6" s="234"/>
      <c r="E6" s="234"/>
      <c r="F6" s="234"/>
      <c r="G6" s="235"/>
    </row>
    <row r="7" spans="1:7">
      <c r="A7" s="238" t="s">
        <v>4</v>
      </c>
      <c r="B7" s="248" t="s">
        <v>306</v>
      </c>
      <c r="C7" s="248"/>
      <c r="D7" s="248"/>
      <c r="E7" s="248"/>
      <c r="F7" s="248"/>
      <c r="G7" s="249" t="s">
        <v>307</v>
      </c>
    </row>
    <row r="8" spans="1:7" ht="30">
      <c r="A8" s="239"/>
      <c r="B8" s="177" t="s">
        <v>308</v>
      </c>
      <c r="C8" s="178" t="s">
        <v>238</v>
      </c>
      <c r="D8" s="177" t="s">
        <v>239</v>
      </c>
      <c r="E8" s="177" t="s">
        <v>194</v>
      </c>
      <c r="F8" s="177" t="s">
        <v>211</v>
      </c>
      <c r="G8" s="250"/>
    </row>
    <row r="9" spans="1:7">
      <c r="A9" s="172" t="s">
        <v>512</v>
      </c>
      <c r="B9" s="179">
        <v>293658079.52999997</v>
      </c>
      <c r="C9" s="179">
        <v>38370733.490000002</v>
      </c>
      <c r="D9" s="179">
        <v>332028813.01999998</v>
      </c>
      <c r="E9" s="179">
        <v>64839757.890000001</v>
      </c>
      <c r="F9" s="179">
        <v>60573787.049999997</v>
      </c>
      <c r="G9" s="179">
        <v>267189055.13</v>
      </c>
    </row>
    <row r="10" spans="1:7">
      <c r="A10" s="184">
        <v>3111</v>
      </c>
      <c r="B10" s="185">
        <v>293658079.52999997</v>
      </c>
      <c r="C10" s="185">
        <v>0</v>
      </c>
      <c r="D10" s="180">
        <v>293658079.52999997</v>
      </c>
      <c r="E10" s="185">
        <v>64839757.890000001</v>
      </c>
      <c r="F10" s="185">
        <v>60573787.049999997</v>
      </c>
      <c r="G10" s="180">
        <v>228818321.63999999</v>
      </c>
    </row>
    <row r="11" spans="1:7">
      <c r="A11" s="184">
        <v>3111</v>
      </c>
      <c r="B11" s="185">
        <v>0</v>
      </c>
      <c r="C11" s="185">
        <v>38370733.490000002</v>
      </c>
      <c r="D11" s="180">
        <v>38370733.490000002</v>
      </c>
      <c r="E11" s="185">
        <v>0</v>
      </c>
      <c r="F11" s="185">
        <v>0</v>
      </c>
      <c r="G11" s="180">
        <v>38370733.490000002</v>
      </c>
    </row>
    <row r="12" spans="1:7">
      <c r="A12" s="176" t="s">
        <v>513</v>
      </c>
      <c r="B12" s="180"/>
      <c r="C12" s="180"/>
      <c r="D12" s="180">
        <v>0</v>
      </c>
      <c r="E12" s="180"/>
      <c r="F12" s="180"/>
      <c r="G12" s="180">
        <v>0</v>
      </c>
    </row>
    <row r="13" spans="1:7">
      <c r="A13" s="176" t="s">
        <v>514</v>
      </c>
      <c r="B13" s="180"/>
      <c r="C13" s="180"/>
      <c r="D13" s="180">
        <v>0</v>
      </c>
      <c r="E13" s="180"/>
      <c r="F13" s="180"/>
      <c r="G13" s="180">
        <v>0</v>
      </c>
    </row>
    <row r="14" spans="1:7">
      <c r="A14" s="176" t="s">
        <v>515</v>
      </c>
      <c r="B14" s="180"/>
      <c r="C14" s="180"/>
      <c r="D14" s="180">
        <v>0</v>
      </c>
      <c r="E14" s="180"/>
      <c r="F14" s="180"/>
      <c r="G14" s="180">
        <v>0</v>
      </c>
    </row>
    <row r="15" spans="1:7">
      <c r="A15" s="176" t="s">
        <v>516</v>
      </c>
      <c r="B15" s="180"/>
      <c r="C15" s="180"/>
      <c r="D15" s="180">
        <v>0</v>
      </c>
      <c r="E15" s="180"/>
      <c r="F15" s="180"/>
      <c r="G15" s="180">
        <v>0</v>
      </c>
    </row>
    <row r="16" spans="1:7">
      <c r="A16" s="176" t="s">
        <v>517</v>
      </c>
      <c r="B16" s="180"/>
      <c r="C16" s="180"/>
      <c r="D16" s="180">
        <v>0</v>
      </c>
      <c r="E16" s="180"/>
      <c r="F16" s="180"/>
      <c r="G16" s="180">
        <v>0</v>
      </c>
    </row>
    <row r="17" spans="1:7">
      <c r="A17" s="176" t="s">
        <v>518</v>
      </c>
      <c r="B17" s="180"/>
      <c r="C17" s="180"/>
      <c r="D17" s="180">
        <v>0</v>
      </c>
      <c r="E17" s="180"/>
      <c r="F17" s="180"/>
      <c r="G17" s="180">
        <v>0</v>
      </c>
    </row>
    <row r="18" spans="1:7">
      <c r="A18" s="175" t="s">
        <v>150</v>
      </c>
      <c r="B18" s="181"/>
      <c r="C18" s="181"/>
      <c r="D18" s="181"/>
      <c r="E18" s="181"/>
      <c r="F18" s="181"/>
      <c r="G18" s="181"/>
    </row>
    <row r="19" spans="1:7">
      <c r="A19" s="173" t="s">
        <v>519</v>
      </c>
      <c r="B19" s="182">
        <v>115941659.59999999</v>
      </c>
      <c r="C19" s="182">
        <v>19899212.579999998</v>
      </c>
      <c r="D19" s="182">
        <v>135840872.18000001</v>
      </c>
      <c r="E19" s="182">
        <v>25196410.670000002</v>
      </c>
      <c r="F19" s="182">
        <v>167978</v>
      </c>
      <c r="G19" s="182">
        <v>110644461.51000001</v>
      </c>
    </row>
    <row r="20" spans="1:7">
      <c r="A20" s="184">
        <v>3111</v>
      </c>
      <c r="B20" s="185">
        <v>115941659.59999999</v>
      </c>
      <c r="C20" s="185">
        <v>19899212.579999998</v>
      </c>
      <c r="D20" s="180">
        <v>135840872.18000001</v>
      </c>
      <c r="E20" s="185">
        <v>25196410.670000002</v>
      </c>
      <c r="F20" s="185">
        <v>167978</v>
      </c>
      <c r="G20" s="180">
        <v>110644461.51000001</v>
      </c>
    </row>
    <row r="21" spans="1:7">
      <c r="A21" s="176" t="s">
        <v>520</v>
      </c>
      <c r="B21" s="180"/>
      <c r="C21" s="180"/>
      <c r="D21" s="180">
        <v>0</v>
      </c>
      <c r="E21" s="180"/>
      <c r="F21" s="180"/>
      <c r="G21" s="180">
        <v>0</v>
      </c>
    </row>
    <row r="22" spans="1:7">
      <c r="A22" s="176" t="s">
        <v>513</v>
      </c>
      <c r="B22" s="180"/>
      <c r="C22" s="180"/>
      <c r="D22" s="180">
        <v>0</v>
      </c>
      <c r="E22" s="180"/>
      <c r="F22" s="180"/>
      <c r="G22" s="180">
        <v>0</v>
      </c>
    </row>
    <row r="23" spans="1:7">
      <c r="A23" s="176" t="s">
        <v>514</v>
      </c>
      <c r="B23" s="180"/>
      <c r="C23" s="180"/>
      <c r="D23" s="180">
        <v>0</v>
      </c>
      <c r="E23" s="180"/>
      <c r="F23" s="180"/>
      <c r="G23" s="180">
        <v>0</v>
      </c>
    </row>
    <row r="24" spans="1:7">
      <c r="A24" s="176" t="s">
        <v>515</v>
      </c>
      <c r="B24" s="180"/>
      <c r="C24" s="180"/>
      <c r="D24" s="180">
        <v>0</v>
      </c>
      <c r="E24" s="180"/>
      <c r="F24" s="180"/>
      <c r="G24" s="180">
        <v>0</v>
      </c>
    </row>
    <row r="25" spans="1:7">
      <c r="A25" s="176" t="s">
        <v>516</v>
      </c>
      <c r="B25" s="180"/>
      <c r="C25" s="180"/>
      <c r="D25" s="180">
        <v>0</v>
      </c>
      <c r="E25" s="180"/>
      <c r="F25" s="180"/>
      <c r="G25" s="180">
        <v>0</v>
      </c>
    </row>
    <row r="26" spans="1:7">
      <c r="A26" s="176" t="s">
        <v>517</v>
      </c>
      <c r="B26" s="180"/>
      <c r="C26" s="180"/>
      <c r="D26" s="180">
        <v>0</v>
      </c>
      <c r="E26" s="180"/>
      <c r="F26" s="180"/>
      <c r="G26" s="180">
        <v>0</v>
      </c>
    </row>
    <row r="27" spans="1:7">
      <c r="A27" s="176" t="s">
        <v>518</v>
      </c>
      <c r="B27" s="180"/>
      <c r="C27" s="180"/>
      <c r="D27" s="180">
        <v>0</v>
      </c>
      <c r="E27" s="180"/>
      <c r="F27" s="180"/>
      <c r="G27" s="180">
        <v>0</v>
      </c>
    </row>
    <row r="28" spans="1:7">
      <c r="A28" s="175" t="s">
        <v>150</v>
      </c>
      <c r="B28" s="181"/>
      <c r="C28" s="181"/>
      <c r="D28" s="180">
        <v>0</v>
      </c>
      <c r="E28" s="180"/>
      <c r="F28" s="180"/>
      <c r="G28" s="180">
        <v>0</v>
      </c>
    </row>
    <row r="29" spans="1:7">
      <c r="A29" s="173" t="s">
        <v>509</v>
      </c>
      <c r="B29" s="182">
        <v>409599739.13</v>
      </c>
      <c r="C29" s="182">
        <v>58269946.07</v>
      </c>
      <c r="D29" s="182">
        <v>467869685.19999999</v>
      </c>
      <c r="E29" s="182">
        <v>90036168.560000002</v>
      </c>
      <c r="F29" s="182">
        <v>60741765.049999997</v>
      </c>
      <c r="G29" s="182">
        <v>377833516.63999999</v>
      </c>
    </row>
    <row r="30" spans="1:7">
      <c r="A30" s="174"/>
      <c r="B30" s="183"/>
      <c r="C30" s="183"/>
      <c r="D30" s="183"/>
      <c r="E30" s="183"/>
      <c r="F30" s="183"/>
      <c r="G30" s="183"/>
    </row>
    <row r="31" spans="1:7">
      <c r="A31" s="171"/>
      <c r="B31" s="170"/>
      <c r="C31" s="170"/>
      <c r="D31" s="170"/>
      <c r="E31" s="170"/>
      <c r="F31" s="170"/>
      <c r="G31" s="170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B23" sqref="B23"/>
    </sheetView>
  </sheetViews>
  <sheetFormatPr baseColWidth="10" defaultRowHeight="15"/>
  <cols>
    <col min="1" max="1" width="83.5703125" customWidth="1"/>
    <col min="2" max="2" width="15.140625" bestFit="1" customWidth="1"/>
    <col min="3" max="3" width="14.140625" bestFit="1" customWidth="1"/>
    <col min="4" max="4" width="15.140625" bestFit="1" customWidth="1"/>
    <col min="5" max="6" width="14.140625" bestFit="1" customWidth="1"/>
    <col min="7" max="7" width="15.28515625" bestFit="1" customWidth="1"/>
  </cols>
  <sheetData>
    <row r="1" spans="1:8" ht="21">
      <c r="A1" s="251" t="s">
        <v>521</v>
      </c>
      <c r="B1" s="252"/>
      <c r="C1" s="252"/>
      <c r="D1" s="252"/>
      <c r="E1" s="252"/>
      <c r="F1" s="252"/>
      <c r="G1" s="252"/>
      <c r="H1" s="186"/>
    </row>
    <row r="2" spans="1:8">
      <c r="A2" s="224" t="s">
        <v>122</v>
      </c>
      <c r="B2" s="225"/>
      <c r="C2" s="225"/>
      <c r="D2" s="225"/>
      <c r="E2" s="225"/>
      <c r="F2" s="225"/>
      <c r="G2" s="226"/>
      <c r="H2" s="186"/>
    </row>
    <row r="3" spans="1:8">
      <c r="A3" s="227" t="s">
        <v>522</v>
      </c>
      <c r="B3" s="228"/>
      <c r="C3" s="228"/>
      <c r="D3" s="228"/>
      <c r="E3" s="228"/>
      <c r="F3" s="228"/>
      <c r="G3" s="229"/>
      <c r="H3" s="186"/>
    </row>
    <row r="4" spans="1:8">
      <c r="A4" s="227" t="s">
        <v>523</v>
      </c>
      <c r="B4" s="228"/>
      <c r="C4" s="228"/>
      <c r="D4" s="228"/>
      <c r="E4" s="228"/>
      <c r="F4" s="228"/>
      <c r="G4" s="229"/>
      <c r="H4" s="186"/>
    </row>
    <row r="5" spans="1:8">
      <c r="A5" s="230" t="s">
        <v>168</v>
      </c>
      <c r="B5" s="231"/>
      <c r="C5" s="231"/>
      <c r="D5" s="231"/>
      <c r="E5" s="231"/>
      <c r="F5" s="231"/>
      <c r="G5" s="232"/>
      <c r="H5" s="186"/>
    </row>
    <row r="6" spans="1:8">
      <c r="A6" s="233" t="s">
        <v>2</v>
      </c>
      <c r="B6" s="234"/>
      <c r="C6" s="234"/>
      <c r="D6" s="234"/>
      <c r="E6" s="234"/>
      <c r="F6" s="234"/>
      <c r="G6" s="235"/>
      <c r="H6" s="186"/>
    </row>
    <row r="7" spans="1:8">
      <c r="A7" s="228" t="s">
        <v>4</v>
      </c>
      <c r="B7" s="233" t="s">
        <v>306</v>
      </c>
      <c r="C7" s="234"/>
      <c r="D7" s="234"/>
      <c r="E7" s="234"/>
      <c r="F7" s="235"/>
      <c r="G7" s="244" t="s">
        <v>524</v>
      </c>
      <c r="H7" s="186"/>
    </row>
    <row r="8" spans="1:8" ht="45">
      <c r="A8" s="228"/>
      <c r="B8" s="192" t="s">
        <v>308</v>
      </c>
      <c r="C8" s="188" t="s">
        <v>525</v>
      </c>
      <c r="D8" s="192" t="s">
        <v>310</v>
      </c>
      <c r="E8" s="192" t="s">
        <v>194</v>
      </c>
      <c r="F8" s="193" t="s">
        <v>211</v>
      </c>
      <c r="G8" s="243"/>
      <c r="H8" s="186"/>
    </row>
    <row r="9" spans="1:8">
      <c r="A9" s="189" t="s">
        <v>526</v>
      </c>
      <c r="B9" s="201">
        <v>293658079.52999997</v>
      </c>
      <c r="C9" s="201">
        <v>38370733.490000002</v>
      </c>
      <c r="D9" s="201">
        <v>332028813.01999998</v>
      </c>
      <c r="E9" s="201">
        <v>64839757.890000001</v>
      </c>
      <c r="F9" s="201">
        <v>60573787.049999997</v>
      </c>
      <c r="G9" s="201">
        <v>267189055.13</v>
      </c>
      <c r="H9" s="186"/>
    </row>
    <row r="10" spans="1:8">
      <c r="A10" s="195" t="s">
        <v>527</v>
      </c>
      <c r="B10" s="202">
        <v>194926594.73999998</v>
      </c>
      <c r="C10" s="202">
        <v>9757928.0199999996</v>
      </c>
      <c r="D10" s="202">
        <v>204684522.75999999</v>
      </c>
      <c r="E10" s="202">
        <v>41926663.659999996</v>
      </c>
      <c r="F10" s="202">
        <v>39864535.600000001</v>
      </c>
      <c r="G10" s="202">
        <v>162757859.09999999</v>
      </c>
      <c r="H10" s="186"/>
    </row>
    <row r="11" spans="1:8">
      <c r="A11" s="197" t="s">
        <v>528</v>
      </c>
      <c r="B11" s="202"/>
      <c r="C11" s="202"/>
      <c r="D11" s="202">
        <v>0</v>
      </c>
      <c r="E11" s="202"/>
      <c r="F11" s="202"/>
      <c r="G11" s="202">
        <v>0</v>
      </c>
      <c r="H11" s="200" t="s">
        <v>529</v>
      </c>
    </row>
    <row r="12" spans="1:8">
      <c r="A12" s="197" t="s">
        <v>530</v>
      </c>
      <c r="B12" s="207">
        <v>746438.07</v>
      </c>
      <c r="C12" s="207">
        <v>0</v>
      </c>
      <c r="D12" s="202">
        <v>746438.07</v>
      </c>
      <c r="E12" s="207">
        <v>120205.24</v>
      </c>
      <c r="F12" s="207">
        <v>117817.54</v>
      </c>
      <c r="G12" s="202">
        <v>626232.82999999996</v>
      </c>
      <c r="H12" s="200" t="s">
        <v>531</v>
      </c>
    </row>
    <row r="13" spans="1:8">
      <c r="A13" s="197" t="s">
        <v>532</v>
      </c>
      <c r="B13" s="207">
        <v>59836984.950000003</v>
      </c>
      <c r="C13" s="207">
        <v>3915418.98</v>
      </c>
      <c r="D13" s="202">
        <v>63752403.93</v>
      </c>
      <c r="E13" s="207">
        <v>14126858.880000001</v>
      </c>
      <c r="F13" s="207">
        <v>13772781.710000001</v>
      </c>
      <c r="G13" s="202">
        <v>49625545.049999997</v>
      </c>
      <c r="H13" s="200" t="s">
        <v>533</v>
      </c>
    </row>
    <row r="14" spans="1:8">
      <c r="A14" s="197" t="s">
        <v>534</v>
      </c>
      <c r="B14" s="202"/>
      <c r="C14" s="202"/>
      <c r="D14" s="202">
        <v>0</v>
      </c>
      <c r="E14" s="202"/>
      <c r="F14" s="202"/>
      <c r="G14" s="202">
        <v>0</v>
      </c>
      <c r="H14" s="200" t="s">
        <v>535</v>
      </c>
    </row>
    <row r="15" spans="1:8">
      <c r="A15" s="197" t="s">
        <v>536</v>
      </c>
      <c r="B15" s="207">
        <v>33188418.890000001</v>
      </c>
      <c r="C15" s="207">
        <v>109800</v>
      </c>
      <c r="D15" s="202">
        <v>33298218.890000001</v>
      </c>
      <c r="E15" s="207">
        <v>7827122.5800000001</v>
      </c>
      <c r="F15" s="207">
        <v>7696775.6900000004</v>
      </c>
      <c r="G15" s="202">
        <v>25471096.310000002</v>
      </c>
      <c r="H15" s="200" t="s">
        <v>537</v>
      </c>
    </row>
    <row r="16" spans="1:8">
      <c r="A16" s="197" t="s">
        <v>538</v>
      </c>
      <c r="B16" s="202"/>
      <c r="C16" s="202"/>
      <c r="D16" s="202">
        <v>0</v>
      </c>
      <c r="E16" s="202"/>
      <c r="F16" s="202"/>
      <c r="G16" s="202">
        <v>0</v>
      </c>
      <c r="H16" s="200" t="s">
        <v>539</v>
      </c>
    </row>
    <row r="17" spans="1:8">
      <c r="A17" s="197" t="s">
        <v>540</v>
      </c>
      <c r="B17" s="207">
        <v>59471193.350000001</v>
      </c>
      <c r="C17" s="207">
        <v>843342.22</v>
      </c>
      <c r="D17" s="202">
        <v>60314535.57</v>
      </c>
      <c r="E17" s="207">
        <v>10396410.619999999</v>
      </c>
      <c r="F17" s="207">
        <v>10384627.890000001</v>
      </c>
      <c r="G17" s="202">
        <v>49918124.950000003</v>
      </c>
      <c r="H17" s="200" t="s">
        <v>541</v>
      </c>
    </row>
    <row r="18" spans="1:8">
      <c r="A18" s="197" t="s">
        <v>542</v>
      </c>
      <c r="B18" s="207">
        <v>41683559.479999997</v>
      </c>
      <c r="C18" s="207">
        <v>4889366.82</v>
      </c>
      <c r="D18" s="202">
        <v>46572926.299999997</v>
      </c>
      <c r="E18" s="207">
        <v>9456066.3399999999</v>
      </c>
      <c r="F18" s="207">
        <v>7892532.7699999996</v>
      </c>
      <c r="G18" s="202">
        <v>37116859.959999993</v>
      </c>
      <c r="H18" s="200" t="s">
        <v>543</v>
      </c>
    </row>
    <row r="19" spans="1:8">
      <c r="A19" s="195" t="s">
        <v>544</v>
      </c>
      <c r="B19" s="202">
        <v>89203898.230000004</v>
      </c>
      <c r="C19" s="202">
        <v>21357240.290000003</v>
      </c>
      <c r="D19" s="202">
        <v>110561138.52</v>
      </c>
      <c r="E19" s="202">
        <v>20353209.809999999</v>
      </c>
      <c r="F19" s="202">
        <v>18964072.609999996</v>
      </c>
      <c r="G19" s="202">
        <v>90207928.710000008</v>
      </c>
      <c r="H19" s="186"/>
    </row>
    <row r="20" spans="1:8">
      <c r="A20" s="197" t="s">
        <v>545</v>
      </c>
      <c r="B20" s="207">
        <v>12658437.220000001</v>
      </c>
      <c r="C20" s="207">
        <v>749671.12</v>
      </c>
      <c r="D20" s="202">
        <v>13408108.34</v>
      </c>
      <c r="E20" s="207">
        <v>2793378.61</v>
      </c>
      <c r="F20" s="207">
        <v>2715577.67</v>
      </c>
      <c r="G20" s="202">
        <v>10614729.73</v>
      </c>
      <c r="H20" s="200" t="s">
        <v>546</v>
      </c>
    </row>
    <row r="21" spans="1:8">
      <c r="A21" s="197" t="s">
        <v>547</v>
      </c>
      <c r="B21" s="207">
        <v>50054288.689999998</v>
      </c>
      <c r="C21" s="207">
        <v>19088761.510000002</v>
      </c>
      <c r="D21" s="202">
        <v>69143050.200000003</v>
      </c>
      <c r="E21" s="207">
        <v>12662973.1</v>
      </c>
      <c r="F21" s="207">
        <v>11819828.6</v>
      </c>
      <c r="G21" s="202">
        <v>56480077.100000001</v>
      </c>
      <c r="H21" s="200" t="s">
        <v>548</v>
      </c>
    </row>
    <row r="22" spans="1:8">
      <c r="A22" s="197" t="s">
        <v>549</v>
      </c>
      <c r="B22" s="207">
        <v>5507714.7199999997</v>
      </c>
      <c r="C22" s="207">
        <v>200000</v>
      </c>
      <c r="D22" s="202">
        <v>5707714.7199999997</v>
      </c>
      <c r="E22" s="207">
        <v>1211672.1000000001</v>
      </c>
      <c r="F22" s="207">
        <v>1163704.26</v>
      </c>
      <c r="G22" s="202">
        <v>4496042.6199999992</v>
      </c>
      <c r="H22" s="200" t="s">
        <v>550</v>
      </c>
    </row>
    <row r="23" spans="1:8">
      <c r="A23" s="197" t="s">
        <v>551</v>
      </c>
      <c r="B23" s="207">
        <v>12154155.18</v>
      </c>
      <c r="C23" s="207">
        <v>7000</v>
      </c>
      <c r="D23" s="202">
        <v>12161155.18</v>
      </c>
      <c r="E23" s="207">
        <v>2085339.2</v>
      </c>
      <c r="F23" s="207">
        <v>1924898.73</v>
      </c>
      <c r="G23" s="202">
        <v>10075815.98</v>
      </c>
      <c r="H23" s="200" t="s">
        <v>552</v>
      </c>
    </row>
    <row r="24" spans="1:8">
      <c r="A24" s="197" t="s">
        <v>553</v>
      </c>
      <c r="B24" s="207">
        <v>4696942.55</v>
      </c>
      <c r="C24" s="207">
        <v>112743.66</v>
      </c>
      <c r="D24" s="202">
        <v>4809686.21</v>
      </c>
      <c r="E24" s="207">
        <v>840172.16</v>
      </c>
      <c r="F24" s="207">
        <v>770689.27</v>
      </c>
      <c r="G24" s="202">
        <v>3969514.05</v>
      </c>
      <c r="H24" s="200" t="s">
        <v>554</v>
      </c>
    </row>
    <row r="25" spans="1:8">
      <c r="A25" s="197" t="s">
        <v>555</v>
      </c>
      <c r="B25" s="207">
        <v>0</v>
      </c>
      <c r="C25" s="207">
        <v>589750</v>
      </c>
      <c r="D25" s="202">
        <v>589750</v>
      </c>
      <c r="E25" s="207">
        <v>0</v>
      </c>
      <c r="F25" s="207">
        <v>0</v>
      </c>
      <c r="G25" s="202">
        <v>589750</v>
      </c>
      <c r="H25" s="200" t="s">
        <v>556</v>
      </c>
    </row>
    <row r="26" spans="1:8">
      <c r="A26" s="197" t="s">
        <v>557</v>
      </c>
      <c r="B26" s="207">
        <v>4132359.87</v>
      </c>
      <c r="C26" s="207">
        <v>609314</v>
      </c>
      <c r="D26" s="202">
        <v>4741673.87</v>
      </c>
      <c r="E26" s="207">
        <v>759674.64</v>
      </c>
      <c r="F26" s="207">
        <v>569374.07999999996</v>
      </c>
      <c r="G26" s="202">
        <v>3981999.23</v>
      </c>
      <c r="H26" s="200" t="s">
        <v>558</v>
      </c>
    </row>
    <row r="27" spans="1:8">
      <c r="A27" s="195" t="s">
        <v>559</v>
      </c>
      <c r="B27" s="202">
        <v>9527586.5600000005</v>
      </c>
      <c r="C27" s="202">
        <v>7255565.1799999997</v>
      </c>
      <c r="D27" s="202">
        <v>16783151.739999998</v>
      </c>
      <c r="E27" s="202">
        <v>2559884.42</v>
      </c>
      <c r="F27" s="202">
        <v>1745178.84</v>
      </c>
      <c r="G27" s="202">
        <v>14223267.32</v>
      </c>
      <c r="H27" s="186"/>
    </row>
    <row r="28" spans="1:8">
      <c r="A28" s="199" t="s">
        <v>560</v>
      </c>
      <c r="B28" s="207">
        <v>2996392.6</v>
      </c>
      <c r="C28" s="207">
        <v>1024942</v>
      </c>
      <c r="D28" s="202">
        <v>4021334.6</v>
      </c>
      <c r="E28" s="207">
        <v>1003570.88</v>
      </c>
      <c r="F28" s="207">
        <v>702020.33</v>
      </c>
      <c r="G28" s="202">
        <v>3017763.72</v>
      </c>
      <c r="H28" s="200" t="s">
        <v>561</v>
      </c>
    </row>
    <row r="29" spans="1:8">
      <c r="A29" s="197" t="s">
        <v>562</v>
      </c>
      <c r="B29" s="207">
        <v>0</v>
      </c>
      <c r="C29" s="207">
        <v>6000000</v>
      </c>
      <c r="D29" s="202">
        <v>6000000</v>
      </c>
      <c r="E29" s="207">
        <v>0</v>
      </c>
      <c r="F29" s="207">
        <v>0</v>
      </c>
      <c r="G29" s="202">
        <v>6000000</v>
      </c>
      <c r="H29" s="200" t="s">
        <v>563</v>
      </c>
    </row>
    <row r="30" spans="1:8">
      <c r="A30" s="197" t="s">
        <v>564</v>
      </c>
      <c r="B30" s="202"/>
      <c r="C30" s="202"/>
      <c r="D30" s="202">
        <v>0</v>
      </c>
      <c r="E30" s="202"/>
      <c r="F30" s="202"/>
      <c r="G30" s="202">
        <v>0</v>
      </c>
      <c r="H30" s="200" t="s">
        <v>565</v>
      </c>
    </row>
    <row r="31" spans="1:8">
      <c r="A31" s="197" t="s">
        <v>566</v>
      </c>
      <c r="B31" s="202"/>
      <c r="C31" s="202"/>
      <c r="D31" s="202">
        <v>0</v>
      </c>
      <c r="E31" s="202"/>
      <c r="F31" s="202"/>
      <c r="G31" s="202">
        <v>0</v>
      </c>
      <c r="H31" s="200" t="s">
        <v>567</v>
      </c>
    </row>
    <row r="32" spans="1:8">
      <c r="A32" s="197" t="s">
        <v>568</v>
      </c>
      <c r="B32" s="207">
        <v>5309193.96</v>
      </c>
      <c r="C32" s="207">
        <v>209623.18</v>
      </c>
      <c r="D32" s="202">
        <v>5518817.1399999997</v>
      </c>
      <c r="E32" s="207">
        <v>1542477.46</v>
      </c>
      <c r="F32" s="207">
        <v>1029322.43</v>
      </c>
      <c r="G32" s="202">
        <v>3976339.6799999997</v>
      </c>
      <c r="H32" s="200" t="s">
        <v>569</v>
      </c>
    </row>
    <row r="33" spans="1:8">
      <c r="A33" s="197" t="s">
        <v>570</v>
      </c>
      <c r="B33" s="202"/>
      <c r="C33" s="202"/>
      <c r="D33" s="202">
        <v>0</v>
      </c>
      <c r="E33" s="202"/>
      <c r="F33" s="202"/>
      <c r="G33" s="202">
        <v>0</v>
      </c>
      <c r="H33" s="200" t="s">
        <v>571</v>
      </c>
    </row>
    <row r="34" spans="1:8">
      <c r="A34" s="197" t="s">
        <v>572</v>
      </c>
      <c r="B34" s="207">
        <v>1222000</v>
      </c>
      <c r="C34" s="207">
        <v>21000</v>
      </c>
      <c r="D34" s="202">
        <v>1243000</v>
      </c>
      <c r="E34" s="207">
        <v>13836.08</v>
      </c>
      <c r="F34" s="207">
        <v>13836.08</v>
      </c>
      <c r="G34" s="202">
        <v>1229163.92</v>
      </c>
      <c r="H34" s="200" t="s">
        <v>573</v>
      </c>
    </row>
    <row r="35" spans="1:8">
      <c r="A35" s="197" t="s">
        <v>574</v>
      </c>
      <c r="B35" s="202"/>
      <c r="C35" s="202"/>
      <c r="D35" s="202">
        <v>0</v>
      </c>
      <c r="E35" s="202"/>
      <c r="F35" s="202"/>
      <c r="G35" s="202">
        <v>0</v>
      </c>
      <c r="H35" s="200" t="s">
        <v>575</v>
      </c>
    </row>
    <row r="36" spans="1:8">
      <c r="A36" s="197" t="s">
        <v>576</v>
      </c>
      <c r="B36" s="202"/>
      <c r="C36" s="202"/>
      <c r="D36" s="202">
        <v>0</v>
      </c>
      <c r="E36" s="202"/>
      <c r="F36" s="202"/>
      <c r="G36" s="202">
        <v>0</v>
      </c>
      <c r="H36" s="200" t="s">
        <v>577</v>
      </c>
    </row>
    <row r="37" spans="1:8" ht="30">
      <c r="A37" s="198" t="s">
        <v>578</v>
      </c>
      <c r="B37" s="202">
        <v>0</v>
      </c>
      <c r="C37" s="202">
        <v>0</v>
      </c>
      <c r="D37" s="202">
        <v>0</v>
      </c>
      <c r="E37" s="202">
        <v>0</v>
      </c>
      <c r="F37" s="202">
        <v>0</v>
      </c>
      <c r="G37" s="202">
        <v>0</v>
      </c>
      <c r="H37" s="186"/>
    </row>
    <row r="38" spans="1:8">
      <c r="A38" s="199" t="s">
        <v>579</v>
      </c>
      <c r="B38" s="202"/>
      <c r="C38" s="202"/>
      <c r="D38" s="202">
        <v>0</v>
      </c>
      <c r="E38" s="202"/>
      <c r="F38" s="202"/>
      <c r="G38" s="202">
        <v>0</v>
      </c>
      <c r="H38" s="200" t="s">
        <v>580</v>
      </c>
    </row>
    <row r="39" spans="1:8" ht="30">
      <c r="A39" s="199" t="s">
        <v>581</v>
      </c>
      <c r="B39" s="202"/>
      <c r="C39" s="202"/>
      <c r="D39" s="202">
        <v>0</v>
      </c>
      <c r="E39" s="202"/>
      <c r="F39" s="202"/>
      <c r="G39" s="202">
        <v>0</v>
      </c>
      <c r="H39" s="200" t="s">
        <v>582</v>
      </c>
    </row>
    <row r="40" spans="1:8">
      <c r="A40" s="199" t="s">
        <v>583</v>
      </c>
      <c r="B40" s="202"/>
      <c r="C40" s="202"/>
      <c r="D40" s="202">
        <v>0</v>
      </c>
      <c r="E40" s="202"/>
      <c r="F40" s="202"/>
      <c r="G40" s="202">
        <v>0</v>
      </c>
      <c r="H40" s="200" t="s">
        <v>584</v>
      </c>
    </row>
    <row r="41" spans="1:8">
      <c r="A41" s="199" t="s">
        <v>585</v>
      </c>
      <c r="B41" s="202"/>
      <c r="C41" s="202"/>
      <c r="D41" s="202">
        <v>0</v>
      </c>
      <c r="E41" s="202"/>
      <c r="F41" s="202"/>
      <c r="G41" s="202">
        <v>0</v>
      </c>
      <c r="H41" s="200" t="s">
        <v>586</v>
      </c>
    </row>
    <row r="42" spans="1:8">
      <c r="A42" s="199"/>
      <c r="B42" s="202"/>
      <c r="C42" s="202"/>
      <c r="D42" s="202"/>
      <c r="E42" s="202"/>
      <c r="F42" s="202"/>
      <c r="G42" s="202"/>
      <c r="H42" s="186"/>
    </row>
    <row r="43" spans="1:8">
      <c r="A43" s="190" t="s">
        <v>587</v>
      </c>
      <c r="B43" s="203">
        <v>115941659.60000002</v>
      </c>
      <c r="C43" s="203">
        <v>19899212.580000002</v>
      </c>
      <c r="D43" s="203">
        <v>135840872.18000001</v>
      </c>
      <c r="E43" s="203">
        <v>25196410.670000002</v>
      </c>
      <c r="F43" s="203">
        <v>21357776.540000003</v>
      </c>
      <c r="G43" s="203">
        <v>110644461.50999999</v>
      </c>
      <c r="H43" s="186"/>
    </row>
    <row r="44" spans="1:8">
      <c r="A44" s="195" t="s">
        <v>588</v>
      </c>
      <c r="B44" s="202">
        <v>30791064.07</v>
      </c>
      <c r="C44" s="202">
        <v>-478176.62</v>
      </c>
      <c r="D44" s="202">
        <v>30312887.449999999</v>
      </c>
      <c r="E44" s="202">
        <v>5733245.1900000004</v>
      </c>
      <c r="F44" s="202">
        <v>4162836.16</v>
      </c>
      <c r="G44" s="202">
        <v>24579642.259999998</v>
      </c>
      <c r="H44" s="186"/>
    </row>
    <row r="45" spans="1:8">
      <c r="A45" s="199" t="s">
        <v>528</v>
      </c>
      <c r="B45" s="202"/>
      <c r="C45" s="202"/>
      <c r="D45" s="202">
        <v>0</v>
      </c>
      <c r="E45" s="202"/>
      <c r="F45" s="202"/>
      <c r="G45" s="202">
        <v>0</v>
      </c>
      <c r="H45" s="200" t="s">
        <v>589</v>
      </c>
    </row>
    <row r="46" spans="1:8">
      <c r="A46" s="199" t="s">
        <v>530</v>
      </c>
      <c r="B46" s="202"/>
      <c r="C46" s="202"/>
      <c r="D46" s="202">
        <v>0</v>
      </c>
      <c r="E46" s="202"/>
      <c r="F46" s="202"/>
      <c r="G46" s="202">
        <v>0</v>
      </c>
      <c r="H46" s="200" t="s">
        <v>590</v>
      </c>
    </row>
    <row r="47" spans="1:8">
      <c r="A47" s="199" t="s">
        <v>532</v>
      </c>
      <c r="B47" s="202"/>
      <c r="C47" s="202"/>
      <c r="D47" s="202">
        <v>0</v>
      </c>
      <c r="E47" s="202"/>
      <c r="F47" s="202"/>
      <c r="G47" s="202">
        <v>0</v>
      </c>
      <c r="H47" s="200" t="s">
        <v>591</v>
      </c>
    </row>
    <row r="48" spans="1:8">
      <c r="A48" s="199" t="s">
        <v>534</v>
      </c>
      <c r="B48" s="202"/>
      <c r="C48" s="202"/>
      <c r="D48" s="202">
        <v>0</v>
      </c>
      <c r="E48" s="202"/>
      <c r="F48" s="202"/>
      <c r="G48" s="202">
        <v>0</v>
      </c>
      <c r="H48" s="200" t="s">
        <v>592</v>
      </c>
    </row>
    <row r="49" spans="1:8">
      <c r="A49" s="199" t="s">
        <v>536</v>
      </c>
      <c r="B49" s="207">
        <v>6017068</v>
      </c>
      <c r="C49" s="207">
        <v>0</v>
      </c>
      <c r="D49" s="202">
        <v>6017068</v>
      </c>
      <c r="E49" s="207">
        <v>1372718.58</v>
      </c>
      <c r="F49" s="207">
        <v>1372718.58</v>
      </c>
      <c r="G49" s="202">
        <v>4644349.42</v>
      </c>
      <c r="H49" s="200" t="s">
        <v>593</v>
      </c>
    </row>
    <row r="50" spans="1:8">
      <c r="A50" s="199" t="s">
        <v>538</v>
      </c>
      <c r="B50" s="202"/>
      <c r="C50" s="202"/>
      <c r="D50" s="202">
        <v>0</v>
      </c>
      <c r="E50" s="202"/>
      <c r="F50" s="202"/>
      <c r="G50" s="202">
        <v>0</v>
      </c>
      <c r="H50" s="200" t="s">
        <v>594</v>
      </c>
    </row>
    <row r="51" spans="1:8">
      <c r="A51" s="199" t="s">
        <v>540</v>
      </c>
      <c r="B51" s="207">
        <v>24713996.07</v>
      </c>
      <c r="C51" s="207">
        <v>-478176.62</v>
      </c>
      <c r="D51" s="202">
        <v>24235819.449999999</v>
      </c>
      <c r="E51" s="207">
        <v>4348561.75</v>
      </c>
      <c r="F51" s="207">
        <v>2784451.08</v>
      </c>
      <c r="G51" s="202">
        <v>19887257.699999999</v>
      </c>
      <c r="H51" s="200" t="s">
        <v>595</v>
      </c>
    </row>
    <row r="52" spans="1:8">
      <c r="A52" s="199" t="s">
        <v>542</v>
      </c>
      <c r="B52" s="207">
        <v>60000</v>
      </c>
      <c r="C52" s="207">
        <v>0</v>
      </c>
      <c r="D52" s="202">
        <v>60000</v>
      </c>
      <c r="E52" s="207">
        <v>11964.86</v>
      </c>
      <c r="F52" s="207">
        <v>5666.5</v>
      </c>
      <c r="G52" s="202">
        <v>48035.14</v>
      </c>
      <c r="H52" s="200" t="s">
        <v>596</v>
      </c>
    </row>
    <row r="53" spans="1:8">
      <c r="A53" s="195" t="s">
        <v>544</v>
      </c>
      <c r="B53" s="202">
        <v>78650595.530000016</v>
      </c>
      <c r="C53" s="202">
        <v>23579587.080000002</v>
      </c>
      <c r="D53" s="202">
        <v>102230182.61000001</v>
      </c>
      <c r="E53" s="202">
        <v>18691975.43</v>
      </c>
      <c r="F53" s="202">
        <v>16473034.990000002</v>
      </c>
      <c r="G53" s="202">
        <v>83538207.179999992</v>
      </c>
      <c r="H53" s="186"/>
    </row>
    <row r="54" spans="1:8">
      <c r="A54" s="199" t="s">
        <v>545</v>
      </c>
      <c r="B54" s="207">
        <v>11500000</v>
      </c>
      <c r="C54" s="207">
        <v>3109960.6</v>
      </c>
      <c r="D54" s="202">
        <v>14609960.6</v>
      </c>
      <c r="E54" s="207">
        <v>4714443.04</v>
      </c>
      <c r="F54" s="207">
        <v>4139374.97</v>
      </c>
      <c r="G54" s="202">
        <v>9895517.5599999987</v>
      </c>
      <c r="H54" s="200" t="s">
        <v>597</v>
      </c>
    </row>
    <row r="55" spans="1:8">
      <c r="A55" s="199" t="s">
        <v>547</v>
      </c>
      <c r="B55" s="207">
        <v>56802312.770000003</v>
      </c>
      <c r="C55" s="207">
        <v>9900665.25</v>
      </c>
      <c r="D55" s="202">
        <v>66702978.020000003</v>
      </c>
      <c r="E55" s="207">
        <v>6462658.9699999997</v>
      </c>
      <c r="F55" s="207">
        <v>5400736.5999999996</v>
      </c>
      <c r="G55" s="202">
        <v>60240319.050000004</v>
      </c>
      <c r="H55" s="200" t="s">
        <v>598</v>
      </c>
    </row>
    <row r="56" spans="1:8">
      <c r="A56" s="199" t="s">
        <v>549</v>
      </c>
      <c r="B56" s="202"/>
      <c r="C56" s="202"/>
      <c r="D56" s="202">
        <v>0</v>
      </c>
      <c r="E56" s="202"/>
      <c r="F56" s="202"/>
      <c r="G56" s="202">
        <v>0</v>
      </c>
      <c r="H56" s="200" t="s">
        <v>599</v>
      </c>
    </row>
    <row r="57" spans="1:8">
      <c r="A57" s="194" t="s">
        <v>551</v>
      </c>
      <c r="B57" s="207">
        <v>0</v>
      </c>
      <c r="C57" s="207">
        <v>4648321.29</v>
      </c>
      <c r="D57" s="202">
        <v>4648321.29</v>
      </c>
      <c r="E57" s="207">
        <v>4647834.21</v>
      </c>
      <c r="F57" s="207">
        <v>4647834.21</v>
      </c>
      <c r="G57" s="202">
        <v>487.08000000007451</v>
      </c>
      <c r="H57" s="200" t="s">
        <v>600</v>
      </c>
    </row>
    <row r="58" spans="1:8">
      <c r="A58" s="199" t="s">
        <v>553</v>
      </c>
      <c r="B58" s="207">
        <v>5600000</v>
      </c>
      <c r="C58" s="207">
        <v>930000</v>
      </c>
      <c r="D58" s="202">
        <v>6530000</v>
      </c>
      <c r="E58" s="207">
        <v>609150</v>
      </c>
      <c r="F58" s="207">
        <v>27200</v>
      </c>
      <c r="G58" s="202">
        <v>5920850</v>
      </c>
      <c r="H58" s="200" t="s">
        <v>601</v>
      </c>
    </row>
    <row r="59" spans="1:8">
      <c r="A59" s="199" t="s">
        <v>555</v>
      </c>
      <c r="B59" s="207">
        <v>4748282.76</v>
      </c>
      <c r="C59" s="207">
        <v>4990639.9400000004</v>
      </c>
      <c r="D59" s="202">
        <v>9738922.6999999993</v>
      </c>
      <c r="E59" s="207">
        <v>2257889.21</v>
      </c>
      <c r="F59" s="207">
        <v>2257889.21</v>
      </c>
      <c r="G59" s="202">
        <v>7481033.4899999993</v>
      </c>
      <c r="H59" s="200" t="s">
        <v>602</v>
      </c>
    </row>
    <row r="60" spans="1:8">
      <c r="A60" s="199" t="s">
        <v>557</v>
      </c>
      <c r="B60" s="202"/>
      <c r="C60" s="202"/>
      <c r="D60" s="202">
        <v>0</v>
      </c>
      <c r="E60" s="202"/>
      <c r="F60" s="202"/>
      <c r="G60" s="202">
        <v>0</v>
      </c>
      <c r="H60" s="200" t="s">
        <v>603</v>
      </c>
    </row>
    <row r="61" spans="1:8">
      <c r="A61" s="195" t="s">
        <v>559</v>
      </c>
      <c r="B61" s="202">
        <v>6500000</v>
      </c>
      <c r="C61" s="202">
        <v>-3202197.88</v>
      </c>
      <c r="D61" s="202">
        <v>3297802.12</v>
      </c>
      <c r="E61" s="202">
        <v>771190.04999999993</v>
      </c>
      <c r="F61" s="202">
        <v>721905.3899999999</v>
      </c>
      <c r="G61" s="202">
        <v>2526612.0700000003</v>
      </c>
      <c r="H61" s="186"/>
    </row>
    <row r="62" spans="1:8">
      <c r="A62" s="199" t="s">
        <v>560</v>
      </c>
      <c r="B62" s="207">
        <v>1200000</v>
      </c>
      <c r="C62" s="207">
        <v>125000</v>
      </c>
      <c r="D62" s="202">
        <v>1325000</v>
      </c>
      <c r="E62" s="207">
        <v>218510.63</v>
      </c>
      <c r="F62" s="207">
        <v>196427.12</v>
      </c>
      <c r="G62" s="202">
        <v>1106489.3700000001</v>
      </c>
      <c r="H62" s="200" t="s">
        <v>604</v>
      </c>
    </row>
    <row r="63" spans="1:8">
      <c r="A63" s="199" t="s">
        <v>562</v>
      </c>
      <c r="B63" s="202"/>
      <c r="C63" s="202"/>
      <c r="D63" s="202">
        <v>0</v>
      </c>
      <c r="E63" s="202"/>
      <c r="F63" s="202"/>
      <c r="G63" s="202">
        <v>0</v>
      </c>
      <c r="H63" s="200" t="s">
        <v>605</v>
      </c>
    </row>
    <row r="64" spans="1:8">
      <c r="A64" s="199" t="s">
        <v>564</v>
      </c>
      <c r="B64" s="207">
        <v>5000000</v>
      </c>
      <c r="C64" s="207">
        <v>-3327197.88</v>
      </c>
      <c r="D64" s="202">
        <v>1672802.12</v>
      </c>
      <c r="E64" s="207">
        <v>479775.79</v>
      </c>
      <c r="F64" s="207">
        <v>479775.79</v>
      </c>
      <c r="G64" s="202">
        <v>1193026.33</v>
      </c>
      <c r="H64" s="200" t="s">
        <v>606</v>
      </c>
    </row>
    <row r="65" spans="1:8">
      <c r="A65" s="199" t="s">
        <v>566</v>
      </c>
      <c r="B65" s="202"/>
      <c r="C65" s="202"/>
      <c r="D65" s="202">
        <v>0</v>
      </c>
      <c r="E65" s="202"/>
      <c r="F65" s="202"/>
      <c r="G65" s="202">
        <v>0</v>
      </c>
      <c r="H65" s="200" t="s">
        <v>607</v>
      </c>
    </row>
    <row r="66" spans="1:8">
      <c r="A66" s="199" t="s">
        <v>568</v>
      </c>
      <c r="B66" s="207">
        <v>300000</v>
      </c>
      <c r="C66" s="207">
        <v>0</v>
      </c>
      <c r="D66" s="202">
        <v>300000</v>
      </c>
      <c r="E66" s="207">
        <v>72903.63</v>
      </c>
      <c r="F66" s="207">
        <v>45702.48</v>
      </c>
      <c r="G66" s="202">
        <v>227096.37</v>
      </c>
      <c r="H66" s="200" t="s">
        <v>608</v>
      </c>
    </row>
    <row r="67" spans="1:8">
      <c r="A67" s="199" t="s">
        <v>570</v>
      </c>
      <c r="B67" s="202"/>
      <c r="C67" s="202"/>
      <c r="D67" s="202">
        <v>0</v>
      </c>
      <c r="E67" s="202"/>
      <c r="F67" s="202"/>
      <c r="G67" s="202">
        <v>0</v>
      </c>
      <c r="H67" s="200" t="s">
        <v>609</v>
      </c>
    </row>
    <row r="68" spans="1:8">
      <c r="A68" s="199" t="s">
        <v>572</v>
      </c>
      <c r="B68" s="202"/>
      <c r="C68" s="202"/>
      <c r="D68" s="202">
        <v>0</v>
      </c>
      <c r="E68" s="202"/>
      <c r="F68" s="202"/>
      <c r="G68" s="202">
        <v>0</v>
      </c>
      <c r="H68" s="200" t="s">
        <v>610</v>
      </c>
    </row>
    <row r="69" spans="1:8">
      <c r="A69" s="199" t="s">
        <v>574</v>
      </c>
      <c r="B69" s="202"/>
      <c r="C69" s="202"/>
      <c r="D69" s="202">
        <v>0</v>
      </c>
      <c r="E69" s="202"/>
      <c r="F69" s="202"/>
      <c r="G69" s="202">
        <v>0</v>
      </c>
      <c r="H69" s="200" t="s">
        <v>611</v>
      </c>
    </row>
    <row r="70" spans="1:8">
      <c r="A70" s="199" t="s">
        <v>576</v>
      </c>
      <c r="B70" s="202"/>
      <c r="C70" s="202"/>
      <c r="D70" s="202">
        <v>0</v>
      </c>
      <c r="E70" s="202"/>
      <c r="F70" s="202"/>
      <c r="G70" s="202">
        <v>0</v>
      </c>
      <c r="H70" s="200" t="s">
        <v>612</v>
      </c>
    </row>
    <row r="71" spans="1:8">
      <c r="A71" s="198" t="s">
        <v>613</v>
      </c>
      <c r="B71" s="204">
        <v>0</v>
      </c>
      <c r="C71" s="204">
        <v>0</v>
      </c>
      <c r="D71" s="204">
        <v>0</v>
      </c>
      <c r="E71" s="204">
        <v>0</v>
      </c>
      <c r="F71" s="204">
        <v>0</v>
      </c>
      <c r="G71" s="204">
        <v>0</v>
      </c>
      <c r="H71" s="186"/>
    </row>
    <row r="72" spans="1:8">
      <c r="A72" s="199" t="s">
        <v>579</v>
      </c>
      <c r="B72" s="202"/>
      <c r="C72" s="202"/>
      <c r="D72" s="202">
        <v>0</v>
      </c>
      <c r="E72" s="202"/>
      <c r="F72" s="202"/>
      <c r="G72" s="202">
        <v>0</v>
      </c>
      <c r="H72" s="200" t="s">
        <v>614</v>
      </c>
    </row>
    <row r="73" spans="1:8" ht="30">
      <c r="A73" s="199" t="s">
        <v>581</v>
      </c>
      <c r="B73" s="202"/>
      <c r="C73" s="202"/>
      <c r="D73" s="202">
        <v>0</v>
      </c>
      <c r="E73" s="202"/>
      <c r="F73" s="202"/>
      <c r="G73" s="202">
        <v>0</v>
      </c>
      <c r="H73" s="200" t="s">
        <v>615</v>
      </c>
    </row>
    <row r="74" spans="1:8">
      <c r="A74" s="199" t="s">
        <v>583</v>
      </c>
      <c r="B74" s="202"/>
      <c r="C74" s="202"/>
      <c r="D74" s="202">
        <v>0</v>
      </c>
      <c r="E74" s="202"/>
      <c r="F74" s="202"/>
      <c r="G74" s="202">
        <v>0</v>
      </c>
      <c r="H74" s="200" t="s">
        <v>616</v>
      </c>
    </row>
    <row r="75" spans="1:8">
      <c r="A75" s="199" t="s">
        <v>585</v>
      </c>
      <c r="B75" s="202"/>
      <c r="C75" s="202"/>
      <c r="D75" s="202">
        <v>0</v>
      </c>
      <c r="E75" s="202"/>
      <c r="F75" s="202"/>
      <c r="G75" s="202">
        <v>0</v>
      </c>
      <c r="H75" s="200" t="s">
        <v>617</v>
      </c>
    </row>
    <row r="76" spans="1:8">
      <c r="A76" s="196"/>
      <c r="B76" s="205"/>
      <c r="C76" s="205"/>
      <c r="D76" s="205"/>
      <c r="E76" s="205"/>
      <c r="F76" s="205"/>
      <c r="G76" s="205"/>
      <c r="H76" s="186"/>
    </row>
    <row r="77" spans="1:8">
      <c r="A77" s="190" t="s">
        <v>509</v>
      </c>
      <c r="B77" s="203">
        <v>409599739.13</v>
      </c>
      <c r="C77" s="203">
        <v>58269946.070000008</v>
      </c>
      <c r="D77" s="203">
        <v>467869685.19999999</v>
      </c>
      <c r="E77" s="203">
        <v>90036168.560000002</v>
      </c>
      <c r="F77" s="203">
        <v>81931563.590000004</v>
      </c>
      <c r="G77" s="203">
        <v>377833516.63999999</v>
      </c>
      <c r="H77" s="186"/>
    </row>
    <row r="78" spans="1:8">
      <c r="A78" s="191"/>
      <c r="B78" s="206"/>
      <c r="C78" s="206"/>
      <c r="D78" s="206"/>
      <c r="E78" s="206"/>
      <c r="F78" s="206"/>
      <c r="G78" s="206"/>
      <c r="H78" s="1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32" sqref="A32"/>
    </sheetView>
  </sheetViews>
  <sheetFormatPr baseColWidth="10" defaultRowHeight="15"/>
  <cols>
    <col min="1" max="1" width="78.7109375" customWidth="1"/>
    <col min="2" max="2" width="15.140625" bestFit="1" customWidth="1"/>
    <col min="3" max="3" width="13.140625" bestFit="1" customWidth="1"/>
    <col min="4" max="4" width="15.140625" bestFit="1" customWidth="1"/>
    <col min="5" max="6" width="14.140625" bestFit="1" customWidth="1"/>
    <col min="7" max="7" width="15.140625" bestFit="1" customWidth="1"/>
  </cols>
  <sheetData>
    <row r="1" spans="1:7" ht="21">
      <c r="A1" s="242" t="s">
        <v>618</v>
      </c>
      <c r="B1" s="241"/>
      <c r="C1" s="241"/>
      <c r="D1" s="241"/>
      <c r="E1" s="241"/>
      <c r="F1" s="241"/>
      <c r="G1" s="241"/>
    </row>
    <row r="2" spans="1:7">
      <c r="A2" s="224" t="s">
        <v>122</v>
      </c>
      <c r="B2" s="225"/>
      <c r="C2" s="225"/>
      <c r="D2" s="225"/>
      <c r="E2" s="225"/>
      <c r="F2" s="225"/>
      <c r="G2" s="226"/>
    </row>
    <row r="3" spans="1:7">
      <c r="A3" s="230" t="s">
        <v>304</v>
      </c>
      <c r="B3" s="231"/>
      <c r="C3" s="231"/>
      <c r="D3" s="231"/>
      <c r="E3" s="231"/>
      <c r="F3" s="231"/>
      <c r="G3" s="232"/>
    </row>
    <row r="4" spans="1:7">
      <c r="A4" s="230" t="s">
        <v>619</v>
      </c>
      <c r="B4" s="231"/>
      <c r="C4" s="231"/>
      <c r="D4" s="231"/>
      <c r="E4" s="231"/>
      <c r="F4" s="231"/>
      <c r="G4" s="232"/>
    </row>
    <row r="5" spans="1:7">
      <c r="A5" s="230" t="s">
        <v>168</v>
      </c>
      <c r="B5" s="231"/>
      <c r="C5" s="231"/>
      <c r="D5" s="231"/>
      <c r="E5" s="231"/>
      <c r="F5" s="231"/>
      <c r="G5" s="232"/>
    </row>
    <row r="6" spans="1:7">
      <c r="A6" s="233" t="s">
        <v>2</v>
      </c>
      <c r="B6" s="234"/>
      <c r="C6" s="234"/>
      <c r="D6" s="234"/>
      <c r="E6" s="234"/>
      <c r="F6" s="234"/>
      <c r="G6" s="235"/>
    </row>
    <row r="7" spans="1:7">
      <c r="A7" s="238" t="s">
        <v>620</v>
      </c>
      <c r="B7" s="243" t="s">
        <v>306</v>
      </c>
      <c r="C7" s="243"/>
      <c r="D7" s="243"/>
      <c r="E7" s="243"/>
      <c r="F7" s="243"/>
      <c r="G7" s="243" t="s">
        <v>307</v>
      </c>
    </row>
    <row r="8" spans="1:7" ht="60">
      <c r="A8" s="239"/>
      <c r="B8" s="208" t="s">
        <v>308</v>
      </c>
      <c r="C8" s="217" t="s">
        <v>525</v>
      </c>
      <c r="D8" s="217" t="s">
        <v>239</v>
      </c>
      <c r="E8" s="217" t="s">
        <v>194</v>
      </c>
      <c r="F8" s="217" t="s">
        <v>211</v>
      </c>
      <c r="G8" s="253"/>
    </row>
    <row r="9" spans="1:7">
      <c r="A9" s="210" t="s">
        <v>621</v>
      </c>
      <c r="B9" s="218">
        <v>186593931.99000001</v>
      </c>
      <c r="C9" s="218">
        <v>4900831.66</v>
      </c>
      <c r="D9" s="218">
        <v>191494763.65000001</v>
      </c>
      <c r="E9" s="218">
        <v>36807548.409999996</v>
      </c>
      <c r="F9" s="218">
        <v>35500056.729999997</v>
      </c>
      <c r="G9" s="218">
        <v>154687215.24000001</v>
      </c>
    </row>
    <row r="10" spans="1:7">
      <c r="A10" s="212" t="s">
        <v>622</v>
      </c>
      <c r="B10" s="222">
        <v>186593931.99000001</v>
      </c>
      <c r="C10" s="222">
        <v>4900831.66</v>
      </c>
      <c r="D10" s="219">
        <v>191494763.65000001</v>
      </c>
      <c r="E10" s="222">
        <v>36807548.409999996</v>
      </c>
      <c r="F10" s="222">
        <v>35500056.729999997</v>
      </c>
      <c r="G10" s="219">
        <v>154687215.24000001</v>
      </c>
    </row>
    <row r="11" spans="1:7">
      <c r="A11" s="212" t="s">
        <v>623</v>
      </c>
      <c r="B11" s="219"/>
      <c r="C11" s="219"/>
      <c r="D11" s="219">
        <v>0</v>
      </c>
      <c r="E11" s="219"/>
      <c r="F11" s="219"/>
      <c r="G11" s="219">
        <v>0</v>
      </c>
    </row>
    <row r="12" spans="1:7">
      <c r="A12" s="212" t="s">
        <v>624</v>
      </c>
      <c r="B12" s="219">
        <v>0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</row>
    <row r="13" spans="1:7">
      <c r="A13" s="214" t="s">
        <v>625</v>
      </c>
      <c r="B13" s="219"/>
      <c r="C13" s="219"/>
      <c r="D13" s="219">
        <v>0</v>
      </c>
      <c r="E13" s="219"/>
      <c r="F13" s="219"/>
      <c r="G13" s="219">
        <v>0</v>
      </c>
    </row>
    <row r="14" spans="1:7">
      <c r="A14" s="214" t="s">
        <v>626</v>
      </c>
      <c r="B14" s="219"/>
      <c r="C14" s="219"/>
      <c r="D14" s="219">
        <v>0</v>
      </c>
      <c r="E14" s="219"/>
      <c r="F14" s="219"/>
      <c r="G14" s="219">
        <v>0</v>
      </c>
    </row>
    <row r="15" spans="1:7">
      <c r="A15" s="212" t="s">
        <v>627</v>
      </c>
      <c r="B15" s="219"/>
      <c r="C15" s="219"/>
      <c r="D15" s="219">
        <v>0</v>
      </c>
      <c r="E15" s="219"/>
      <c r="F15" s="219"/>
      <c r="G15" s="219">
        <v>0</v>
      </c>
    </row>
    <row r="16" spans="1:7" ht="30">
      <c r="A16" s="215" t="s">
        <v>628</v>
      </c>
      <c r="B16" s="219">
        <v>0</v>
      </c>
      <c r="C16" s="219">
        <v>0</v>
      </c>
      <c r="D16" s="219">
        <v>0</v>
      </c>
      <c r="E16" s="219">
        <v>0</v>
      </c>
      <c r="F16" s="219">
        <v>0</v>
      </c>
      <c r="G16" s="219">
        <v>0</v>
      </c>
    </row>
    <row r="17" spans="1:7">
      <c r="A17" s="214" t="s">
        <v>629</v>
      </c>
      <c r="B17" s="219"/>
      <c r="C17" s="219"/>
      <c r="D17" s="219">
        <v>0</v>
      </c>
      <c r="E17" s="219"/>
      <c r="F17" s="219"/>
      <c r="G17" s="219">
        <v>0</v>
      </c>
    </row>
    <row r="18" spans="1:7">
      <c r="A18" s="214" t="s">
        <v>630</v>
      </c>
      <c r="B18" s="219"/>
      <c r="C18" s="219"/>
      <c r="D18" s="219">
        <v>0</v>
      </c>
      <c r="E18" s="219"/>
      <c r="F18" s="219"/>
      <c r="G18" s="219">
        <v>0</v>
      </c>
    </row>
    <row r="19" spans="1:7">
      <c r="A19" s="212" t="s">
        <v>631</v>
      </c>
      <c r="B19" s="219"/>
      <c r="C19" s="219"/>
      <c r="D19" s="219">
        <v>0</v>
      </c>
      <c r="E19" s="219"/>
      <c r="F19" s="219"/>
      <c r="G19" s="219">
        <v>0</v>
      </c>
    </row>
    <row r="20" spans="1:7">
      <c r="A20" s="213"/>
      <c r="B20" s="220"/>
      <c r="C20" s="220"/>
      <c r="D20" s="220"/>
      <c r="E20" s="220"/>
      <c r="F20" s="220"/>
      <c r="G20" s="220"/>
    </row>
    <row r="21" spans="1:7">
      <c r="A21" s="216" t="s">
        <v>632</v>
      </c>
      <c r="B21" s="218">
        <v>0</v>
      </c>
      <c r="C21" s="218">
        <v>0</v>
      </c>
      <c r="D21" s="218">
        <v>0</v>
      </c>
      <c r="E21" s="218">
        <v>0</v>
      </c>
      <c r="F21" s="218">
        <v>0</v>
      </c>
      <c r="G21" s="218">
        <v>0</v>
      </c>
    </row>
    <row r="22" spans="1:7">
      <c r="A22" s="212" t="s">
        <v>622</v>
      </c>
      <c r="B22" s="222">
        <v>0</v>
      </c>
      <c r="C22" s="222">
        <v>0</v>
      </c>
      <c r="D22" s="219">
        <v>0</v>
      </c>
      <c r="E22" s="222">
        <v>0</v>
      </c>
      <c r="F22" s="222">
        <v>0</v>
      </c>
      <c r="G22" s="219">
        <v>0</v>
      </c>
    </row>
    <row r="23" spans="1:7">
      <c r="A23" s="212" t="s">
        <v>623</v>
      </c>
      <c r="B23" s="219"/>
      <c r="C23" s="219"/>
      <c r="D23" s="219">
        <v>0</v>
      </c>
      <c r="E23" s="219"/>
      <c r="F23" s="219"/>
      <c r="G23" s="219">
        <v>0</v>
      </c>
    </row>
    <row r="24" spans="1:7">
      <c r="A24" s="212" t="s">
        <v>624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</row>
    <row r="25" spans="1:7">
      <c r="A25" s="214" t="s">
        <v>625</v>
      </c>
      <c r="B25" s="219"/>
      <c r="C25" s="219"/>
      <c r="D25" s="219">
        <v>0</v>
      </c>
      <c r="E25" s="219"/>
      <c r="F25" s="219"/>
      <c r="G25" s="219">
        <v>0</v>
      </c>
    </row>
    <row r="26" spans="1:7">
      <c r="A26" s="214" t="s">
        <v>626</v>
      </c>
      <c r="B26" s="219"/>
      <c r="C26" s="219"/>
      <c r="D26" s="219">
        <v>0</v>
      </c>
      <c r="E26" s="219"/>
      <c r="F26" s="219"/>
      <c r="G26" s="219">
        <v>0</v>
      </c>
    </row>
    <row r="27" spans="1:7">
      <c r="A27" s="212" t="s">
        <v>627</v>
      </c>
      <c r="B27" s="219"/>
      <c r="C27" s="219"/>
      <c r="D27" s="219"/>
      <c r="E27" s="219"/>
      <c r="F27" s="219"/>
      <c r="G27" s="219"/>
    </row>
    <row r="28" spans="1:7" ht="30">
      <c r="A28" s="215" t="s">
        <v>628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</row>
    <row r="29" spans="1:7">
      <c r="A29" s="214" t="s">
        <v>629</v>
      </c>
      <c r="B29" s="219"/>
      <c r="C29" s="219"/>
      <c r="D29" s="219">
        <v>0</v>
      </c>
      <c r="E29" s="219"/>
      <c r="F29" s="219"/>
      <c r="G29" s="219">
        <v>0</v>
      </c>
    </row>
    <row r="30" spans="1:7">
      <c r="A30" s="214" t="s">
        <v>630</v>
      </c>
      <c r="B30" s="219"/>
      <c r="C30" s="219"/>
      <c r="D30" s="219">
        <v>0</v>
      </c>
      <c r="E30" s="219"/>
      <c r="F30" s="219"/>
      <c r="G30" s="219">
        <v>0</v>
      </c>
    </row>
    <row r="31" spans="1:7">
      <c r="A31" s="212" t="s">
        <v>631</v>
      </c>
      <c r="B31" s="219"/>
      <c r="C31" s="219"/>
      <c r="D31" s="219">
        <v>0</v>
      </c>
      <c r="E31" s="219"/>
      <c r="F31" s="219"/>
      <c r="G31" s="219">
        <v>0</v>
      </c>
    </row>
    <row r="32" spans="1:7">
      <c r="A32" s="213"/>
      <c r="B32" s="220"/>
      <c r="C32" s="220"/>
      <c r="D32" s="220"/>
      <c r="E32" s="220"/>
      <c r="F32" s="220"/>
      <c r="G32" s="220"/>
    </row>
    <row r="33" spans="1:7">
      <c r="A33" s="211" t="s">
        <v>633</v>
      </c>
      <c r="B33" s="218">
        <v>186593931.99000001</v>
      </c>
      <c r="C33" s="218">
        <v>4900831.66</v>
      </c>
      <c r="D33" s="218">
        <v>191494763.65000001</v>
      </c>
      <c r="E33" s="218">
        <v>36807548.409999996</v>
      </c>
      <c r="F33" s="218">
        <v>35500056.729999997</v>
      </c>
      <c r="G33" s="218">
        <v>154687215.24000001</v>
      </c>
    </row>
    <row r="34" spans="1:7">
      <c r="A34" s="209"/>
      <c r="B34" s="221"/>
      <c r="C34" s="221"/>
      <c r="D34" s="221"/>
      <c r="E34" s="221"/>
      <c r="F34" s="221"/>
      <c r="G34" s="2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2020-04-29T20:48:12Z</dcterms:modified>
</cp:coreProperties>
</file>