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scan\"/>
    </mc:Choice>
  </mc:AlternateContent>
  <bookViews>
    <workbookView xWindow="0" yWindow="0" windowWidth="24000" windowHeight="9735" tabRatio="885" activeTab="4"/>
  </bookViews>
  <sheets>
    <sheet name="EAEPE" sheetId="1" r:id="rId1"/>
    <sheet name="OBJETO DE GASTO" sheetId="6" r:id="rId2"/>
    <sheet name="ECONOMICA" sheetId="8" r:id="rId3"/>
    <sheet name="ADMINISTRATIVA" sheetId="12" r:id="rId4"/>
    <sheet name="FUNCIONAL" sheetId="5" r:id="rId5"/>
  </sheets>
  <definedNames>
    <definedName name="_xlnm._FilterDatabase" localSheetId="4" hidden="1">FUNCIONAL!$A$2:$H$35</definedName>
    <definedName name="_xlnm._FilterDatabase" localSheetId="1" hidden="1">'OBJETO DE GASTO'!$A$2:$H$75</definedName>
  </definedNames>
  <calcPr calcId="152511"/>
</workbook>
</file>

<file path=xl/calcChain.xml><?xml version="1.0" encoding="utf-8"?>
<calcChain xmlns="http://schemas.openxmlformats.org/spreadsheetml/2006/main"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1" i="5" s="1"/>
  <c r="H22" i="5"/>
  <c r="H20" i="5"/>
  <c r="H19" i="5"/>
  <c r="H18" i="5"/>
  <c r="H16" i="5"/>
  <c r="H15" i="5"/>
  <c r="H14" i="5"/>
  <c r="H12" i="5"/>
  <c r="H11" i="5"/>
  <c r="H10" i="5"/>
  <c r="H9" i="5"/>
  <c r="H8" i="5"/>
  <c r="H7" i="5"/>
  <c r="H6" i="5"/>
  <c r="H5" i="5"/>
  <c r="H4" i="5" s="1"/>
  <c r="G31" i="5"/>
  <c r="G21" i="5"/>
  <c r="G13" i="5"/>
  <c r="G3" i="5" s="1"/>
  <c r="G4" i="5"/>
  <c r="F31" i="5"/>
  <c r="F21" i="5"/>
  <c r="F13" i="5"/>
  <c r="F3" i="5" s="1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1" i="5" s="1"/>
  <c r="E22" i="5"/>
  <c r="E20" i="5"/>
  <c r="E19" i="5"/>
  <c r="E18" i="5"/>
  <c r="E17" i="5"/>
  <c r="H17" i="5" s="1"/>
  <c r="H13" i="5" s="1"/>
  <c r="E16" i="5"/>
  <c r="E15" i="5"/>
  <c r="E14" i="5"/>
  <c r="E12" i="5"/>
  <c r="E11" i="5"/>
  <c r="E10" i="5"/>
  <c r="E9" i="5"/>
  <c r="E8" i="5"/>
  <c r="E7" i="5"/>
  <c r="E4" i="5" s="1"/>
  <c r="E6" i="5"/>
  <c r="E5" i="5"/>
  <c r="D31" i="5"/>
  <c r="D21" i="5"/>
  <c r="D13" i="5"/>
  <c r="D4" i="5"/>
  <c r="C31" i="5"/>
  <c r="C21" i="5"/>
  <c r="C13" i="5"/>
  <c r="C4" i="5"/>
  <c r="C3" i="5" s="1"/>
  <c r="D3" i="5" l="1"/>
  <c r="E13" i="5"/>
  <c r="E3" i="5" s="1"/>
  <c r="H3" i="5"/>
  <c r="H12" i="12"/>
  <c r="H11" i="12"/>
  <c r="H10" i="12"/>
  <c r="H9" i="12"/>
  <c r="H8" i="12"/>
  <c r="G4" i="12"/>
  <c r="G6" i="12"/>
  <c r="F6" i="12"/>
  <c r="F3" i="12" s="1"/>
  <c r="F4" i="12"/>
  <c r="E12" i="12"/>
  <c r="E11" i="12"/>
  <c r="E10" i="12"/>
  <c r="E9" i="12"/>
  <c r="E8" i="12"/>
  <c r="E7" i="12"/>
  <c r="E6" i="12" s="1"/>
  <c r="E5" i="12"/>
  <c r="E4" i="12" s="1"/>
  <c r="D6" i="12"/>
  <c r="D4" i="12"/>
  <c r="D3" i="12" s="1"/>
  <c r="C6" i="12"/>
  <c r="C4" i="12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2" i="6" s="1"/>
  <c r="H43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7" i="6"/>
  <c r="H25" i="6"/>
  <c r="H24" i="6"/>
  <c r="H23" i="6"/>
  <c r="H21" i="6"/>
  <c r="H20" i="6"/>
  <c r="H19" i="6"/>
  <c r="H18" i="6"/>
  <c r="H17" i="6"/>
  <c r="H16" i="6"/>
  <c r="H15" i="6"/>
  <c r="H14" i="6"/>
  <c r="H11" i="6"/>
  <c r="H10" i="6"/>
  <c r="H9" i="6"/>
  <c r="H8" i="6"/>
  <c r="H7" i="6"/>
  <c r="H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E69" i="6"/>
  <c r="E68" i="6" s="1"/>
  <c r="E67" i="6"/>
  <c r="E66" i="6"/>
  <c r="E65" i="6"/>
  <c r="E64" i="6" s="1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E49" i="6"/>
  <c r="E48" i="6"/>
  <c r="E47" i="6"/>
  <c r="E46" i="6"/>
  <c r="E45" i="6"/>
  <c r="E44" i="6"/>
  <c r="E43" i="6"/>
  <c r="E42" i="6" s="1"/>
  <c r="E41" i="6"/>
  <c r="E40" i="6"/>
  <c r="E39" i="6"/>
  <c r="E38" i="6"/>
  <c r="E37" i="6"/>
  <c r="E36" i="6"/>
  <c r="E35" i="6"/>
  <c r="E34" i="6"/>
  <c r="E33" i="6"/>
  <c r="E32" i="6" s="1"/>
  <c r="E31" i="6"/>
  <c r="E30" i="6"/>
  <c r="E29" i="6"/>
  <c r="E28" i="6"/>
  <c r="H28" i="6" s="1"/>
  <c r="E27" i="6"/>
  <c r="E26" i="6"/>
  <c r="H26" i="6" s="1"/>
  <c r="E25" i="6"/>
  <c r="E24" i="6"/>
  <c r="E23" i="6"/>
  <c r="E21" i="6"/>
  <c r="E20" i="6"/>
  <c r="E19" i="6"/>
  <c r="E18" i="6"/>
  <c r="E17" i="6"/>
  <c r="E16" i="6"/>
  <c r="E15" i="6"/>
  <c r="E14" i="6"/>
  <c r="E13" i="6"/>
  <c r="E12" i="6" s="1"/>
  <c r="E11" i="6"/>
  <c r="E10" i="6"/>
  <c r="E9" i="6"/>
  <c r="E8" i="6"/>
  <c r="E7" i="6"/>
  <c r="E6" i="6"/>
  <c r="H6" i="6" s="1"/>
  <c r="H4" i="6" s="1"/>
  <c r="E5" i="6"/>
  <c r="D68" i="6"/>
  <c r="D64" i="6"/>
  <c r="D56" i="6"/>
  <c r="D52" i="6"/>
  <c r="D42" i="6"/>
  <c r="D32" i="6"/>
  <c r="D22" i="6"/>
  <c r="D3" i="6" s="1"/>
  <c r="D12" i="6"/>
  <c r="D4" i="6"/>
  <c r="C68" i="6"/>
  <c r="C64" i="6"/>
  <c r="C56" i="6"/>
  <c r="C52" i="6"/>
  <c r="C42" i="6"/>
  <c r="C32" i="6"/>
  <c r="C22" i="6"/>
  <c r="C12" i="6"/>
  <c r="C3" i="6" s="1"/>
  <c r="C4" i="6"/>
  <c r="G3" i="12" l="1"/>
  <c r="C3" i="12"/>
  <c r="H7" i="12"/>
  <c r="H6" i="12" s="1"/>
  <c r="H5" i="12"/>
  <c r="H4" i="12" s="1"/>
  <c r="H3" i="8"/>
  <c r="E3" i="8"/>
  <c r="F3" i="6"/>
  <c r="E22" i="6"/>
  <c r="H22" i="6"/>
  <c r="G3" i="6"/>
  <c r="H13" i="6"/>
  <c r="H12" i="6" s="1"/>
  <c r="E4" i="6"/>
  <c r="E3" i="6" s="1"/>
  <c r="E3" i="12"/>
  <c r="H3" i="12" l="1"/>
  <c r="H3" i="6"/>
</calcChain>
</file>

<file path=xl/sharedStrings.xml><?xml version="1.0" encoding="utf-8"?>
<sst xmlns="http://schemas.openxmlformats.org/spreadsheetml/2006/main" count="236" uniqueCount="156">
  <si>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</si>
  <si>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</si>
  <si>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</si>
  <si>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</si>
  <si>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</si>
  <si>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</si>
  <si>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</si>
  <si>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</si>
  <si>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</si>
  <si>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</si>
  <si>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</si>
  <si>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</si>
  <si>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</si>
  <si>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</si>
  <si>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</si>
  <si>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</si>
  <si>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</si>
  <si>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</si>
  <si>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</si>
  <si>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</si>
  <si>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</si>
  <si>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</si>
  <si>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</si>
  <si>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Entidades Paraestatales y Fideicomisos No Empresariales y No Financieros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</si>
  <si>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</si>
  <si>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</si>
  <si>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</si>
  <si>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</si>
  <si>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</si>
  <si>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</si>
  <si>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</si>
  <si>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</si>
  <si>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</si>
  <si>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</si>
  <si>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</si>
  <si>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</si>
  <si>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</si>
  <si>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</si>
  <si>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</si>
  <si>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</si>
  <si>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</si>
  <si>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</si>
  <si>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</si>
  <si>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</si>
  <si>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</si>
  <si>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</si>
  <si>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</si>
  <si>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</si>
  <si>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</si>
  <si>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</si>
  <si>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</si>
  <si>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</si>
  <si>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</si>
  <si>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</si>
  <si>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</si>
  <si>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</si>
  <si>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</si>
  <si>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</si>
  <si>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</si>
  <si>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</si>
  <si>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</si>
  <si>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</si>
  <si>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</si>
  <si>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</si>
  <si>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</si>
  <si>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</si>
  <si>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</si>
  <si>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</si>
  <si>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</si>
  <si>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</si>
  <si>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</si>
  <si>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</si>
  <si>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</si>
  <si>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</si>
  <si>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</si>
  <si>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</si>
  <si>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</si>
  <si>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</si>
  <si>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</si>
  <si>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</si>
  <si>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</si>
  <si>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</si>
  <si>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</si>
  <si>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</si>
  <si>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</si>
  <si>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</si>
  <si>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</si>
  <si>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</si>
  <si>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</si>
  <si>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</si>
  <si>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</si>
  <si>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</si>
  <si>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</si>
  <si>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</si>
  <si>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</si>
  <si>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</si>
  <si>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</si>
  <si>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</si>
  <si>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</si>
  <si>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</si>
  <si>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</si>
  <si>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</si>
  <si>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</si>
  <si>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</si>
  <si>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</si>
  <si>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</si>
  <si>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</si>
  <si>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</si>
  <si>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</si>
  <si>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</si>
  <si>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</si>
  <si>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</si>
  <si>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</si>
  <si>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</si>
  <si>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</si>
  <si>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</si>
  <si>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</si>
  <si>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</si>
  <si>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</si>
  <si>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</si>
  <si>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</si>
  <si>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</si>
  <si>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</si>
  <si>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</si>
  <si>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</si>
  <si>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</si>
  <si>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</si>
  <si>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</si>
  <si>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</si>
  <si>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</si>
  <si>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</si>
  <si>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</si>
  <si>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</si>
  <si>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</si>
  <si>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</si>
  <si>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</si>
  <si>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2.4.1</t>
  </si>
  <si>
    <t>DEPORTE Y RECREACION</t>
  </si>
  <si>
    <t>E0001</t>
  </si>
  <si>
    <t>FERIA 2017</t>
  </si>
  <si>
    <t>RECURSOS FISCALES</t>
  </si>
  <si>
    <t>31120-4701</t>
  </si>
  <si>
    <t>PATRONATO DE LA FERIA DE SAN FRANCISCO</t>
  </si>
  <si>
    <t>GASTO CORRIENTE</t>
  </si>
  <si>
    <t>Honorarios asimilados</t>
  </si>
  <si>
    <t>Servicio de energía eléctrica</t>
  </si>
  <si>
    <t>Servicios financieros y bancarios</t>
  </si>
  <si>
    <t>Espectáculos culturales</t>
  </si>
  <si>
    <t>Materiales y útiles de oficina</t>
  </si>
  <si>
    <t>Impresión y elaborac public ofic y de informaci</t>
  </si>
  <si>
    <t>PATRONATO DE FERIA SAN FRANCISCO DEL RINCÓN, GTO.
ESTADO ANALÍTICO DEL EJERCICIO DEL PRESUPUESTO DE EGRESOS POR OBJETO DEL GASTO (CAPÍTULO Y CONCEPTO)
AL 31 DE MARZO DEL 2018</t>
  </si>
  <si>
    <t>PATRONATO DE FERIA SAN FRANCISCO DEL RINCÓN, GTO.
ESTADO ANALÍTICO DEL EJERCICIO DEL PRESUPUESTO DE EGRESOS CLASIFICACIÓN ECONÓMICA (POR TIPO DE GASTO)
AL 31 DE MARZO DEL 2018</t>
  </si>
  <si>
    <t>PATRONATO DE FERIA SAN FRANCISCO DEL RINCÓN, GTO.
ESTADO ANALÍTICO DEL EJERCICIO DEL PRESUPUESTO DE EGRESOS CLASIFICACIÓN FUNCIONAL (FINALIDAD Y FUNCIÓN)
AL 31 DE MARZO DEL 2018</t>
  </si>
  <si>
    <t>PATRONATO DE FERIA SAN FRANCISCO DEL RINCÓN, GTO.
ESTADO ANALÍTICO DEL EJERCICIO DEL PRESUPUESTO DE EGRESOS CLASIFICACIÓN ADMINISTRATIVA
AL 31 DE MARZO DEL 2018</t>
  </si>
  <si>
    <t>ING. RODOLFO ALFREDO CARMONA CARTILLO
PRESIDENTE DEL PATRONATO</t>
  </si>
  <si>
    <t>C.P. ERNESTO TAPIA GONZALEZ
TESORERO DEL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</si>
</sst>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5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5" fillId="0" borderId="1" xfId="8" applyFont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9" applyFont="1" applyFill="1" applyBorder="1" applyAlignment="1" applyProtection="1">
      <alignment horizontal="left"/>
    </xf>
    <xf numFmtId="0" fontId="5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4" fontId="5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5" fillId="2" borderId="9" xfId="9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G39" sqref="G39"/>
    </sheetView>
  </sheetViews>
  <sheetFormatPr baseColWidth="10" defaultRowHeight="11.25" x14ac:dyDescent="0.2"/>
  <cols>
    <col min="1" max="3" width="4.83203125" style="30" customWidth="1"/>
    <col min="4" max="5" width="9.1640625" style="30" customWidth="1"/>
    <col min="6" max="6" width="8.1640625" style="30" bestFit="1" customWidth="1"/>
    <col min="7" max="7" width="72.83203125" style="29" customWidth="1"/>
    <col min="8" max="8" width="18.33203125" style="29" customWidth="1"/>
    <col min="9" max="9" width="16.6640625" style="29" customWidth="1"/>
    <col min="10" max="15" width="18.33203125" style="29" customWidth="1"/>
    <col min="16" max="16384" width="12" style="29"/>
  </cols>
  <sheetData>
    <row r="1" spans="1:15" ht="35.1" customHeight="1" x14ac:dyDescent="0.2">
      <c r="A1" s="63" t="s">
        <v>150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24.95" customHeight="1" x14ac:dyDescent="0.2">
      <c r="A2" s="22" t="s">
        <v>0</v>
      </c>
      <c r="B2" s="28" t="s">
        <v>1</v>
      </c>
      <c r="C2" s="22" t="s">
        <v>13</v>
      </c>
      <c r="D2" s="28" t="s">
        <v>2</v>
      </c>
      <c r="E2" s="22" t="s">
        <v>16</v>
      </c>
      <c r="F2" s="22" t="s">
        <v>3</v>
      </c>
      <c r="G2" s="22" t="s">
        <v>4</v>
      </c>
      <c r="H2" s="23" t="s">
        <v>5</v>
      </c>
      <c r="I2" s="23" t="s">
        <v>121</v>
      </c>
      <c r="J2" s="23" t="s">
        <v>6</v>
      </c>
      <c r="K2" s="23" t="s">
        <v>7</v>
      </c>
      <c r="L2" s="23" t="s">
        <v>8</v>
      </c>
      <c r="M2" s="23" t="s">
        <v>9</v>
      </c>
      <c r="N2" s="23" t="s">
        <v>10</v>
      </c>
      <c r="O2" s="23" t="s">
        <v>11</v>
      </c>
    </row>
    <row r="3" spans="1:15" x14ac:dyDescent="0.2">
      <c r="A3" s="3">
        <v>900001</v>
      </c>
      <c r="B3" s="1"/>
      <c r="C3" s="4"/>
      <c r="D3" s="4"/>
      <c r="E3" s="4"/>
      <c r="F3" s="6"/>
      <c r="G3" s="2" t="s">
        <v>12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</row>
    <row r="4" spans="1:15" x14ac:dyDescent="0.2">
      <c r="H4" s="29">
        <v>2782500</v>
      </c>
      <c r="I4" s="29">
        <v>335275.13</v>
      </c>
      <c r="J4" s="29">
        <v>3117775.13</v>
      </c>
      <c r="K4" s="29">
        <v>0</v>
      </c>
      <c r="L4" s="29">
        <v>50851.7</v>
      </c>
      <c r="M4" s="29">
        <v>50851.7</v>
      </c>
      <c r="N4" s="29">
        <v>50851.7</v>
      </c>
      <c r="O4" s="29">
        <v>3066923.43</v>
      </c>
    </row>
    <row r="5" spans="1:15" x14ac:dyDescent="0.2">
      <c r="A5" s="30" t="s">
        <v>136</v>
      </c>
      <c r="G5" s="29" t="s">
        <v>137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</row>
    <row r="6" spans="1:15" x14ac:dyDescent="0.2">
      <c r="A6" s="30" t="s">
        <v>136</v>
      </c>
      <c r="B6" s="30" t="s">
        <v>138</v>
      </c>
      <c r="G6" s="29" t="s">
        <v>139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</row>
    <row r="7" spans="1:15" x14ac:dyDescent="0.2">
      <c r="A7" s="30" t="s">
        <v>136</v>
      </c>
      <c r="B7" s="30" t="s">
        <v>138</v>
      </c>
      <c r="C7" s="30">
        <v>1</v>
      </c>
      <c r="G7" s="29" t="s">
        <v>140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</row>
    <row r="8" spans="1:15" x14ac:dyDescent="0.2">
      <c r="A8" s="30" t="s">
        <v>136</v>
      </c>
      <c r="B8" s="30" t="s">
        <v>138</v>
      </c>
      <c r="C8" s="30">
        <v>1</v>
      </c>
      <c r="D8" s="30" t="s">
        <v>141</v>
      </c>
      <c r="G8" s="29" t="s">
        <v>142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</row>
    <row r="9" spans="1:15" x14ac:dyDescent="0.2">
      <c r="A9" s="30" t="s">
        <v>136</v>
      </c>
      <c r="B9" s="30" t="s">
        <v>138</v>
      </c>
      <c r="C9" s="30">
        <v>1</v>
      </c>
      <c r="D9" s="30" t="s">
        <v>141</v>
      </c>
      <c r="E9" s="30">
        <v>1</v>
      </c>
      <c r="G9" s="29" t="s">
        <v>143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</row>
    <row r="10" spans="1:15" x14ac:dyDescent="0.2">
      <c r="A10" s="30" t="s">
        <v>136</v>
      </c>
      <c r="B10" s="30" t="s">
        <v>138</v>
      </c>
      <c r="C10" s="30">
        <v>1</v>
      </c>
      <c r="D10" s="30" t="s">
        <v>141</v>
      </c>
      <c r="E10" s="30">
        <v>1</v>
      </c>
      <c r="F10" s="30">
        <v>1212</v>
      </c>
      <c r="G10" s="29" t="s">
        <v>144</v>
      </c>
      <c r="H10" s="29">
        <v>0</v>
      </c>
      <c r="I10" s="29">
        <v>20585</v>
      </c>
      <c r="J10" s="29">
        <v>20585</v>
      </c>
      <c r="K10" s="29">
        <v>0</v>
      </c>
      <c r="L10" s="29">
        <v>20585</v>
      </c>
      <c r="M10" s="29">
        <v>20585</v>
      </c>
      <c r="N10" s="29">
        <v>20585</v>
      </c>
      <c r="O10" s="29">
        <v>0</v>
      </c>
    </row>
    <row r="11" spans="1:15" x14ac:dyDescent="0.2">
      <c r="A11" s="30" t="s">
        <v>136</v>
      </c>
      <c r="B11" s="30" t="s">
        <v>138</v>
      </c>
      <c r="C11" s="30">
        <v>1</v>
      </c>
      <c r="D11" s="30" t="s">
        <v>141</v>
      </c>
      <c r="E11" s="30">
        <v>1</v>
      </c>
      <c r="F11" s="30">
        <v>3111</v>
      </c>
      <c r="G11" s="29" t="s">
        <v>145</v>
      </c>
      <c r="H11" s="29">
        <v>0</v>
      </c>
      <c r="I11" s="29">
        <v>187085.42</v>
      </c>
      <c r="J11" s="29">
        <v>187085.42</v>
      </c>
      <c r="K11" s="29">
        <v>0</v>
      </c>
      <c r="L11" s="29">
        <v>0</v>
      </c>
      <c r="M11" s="29">
        <v>0</v>
      </c>
      <c r="N11" s="29">
        <v>0</v>
      </c>
      <c r="O11" s="29">
        <v>187085.42</v>
      </c>
    </row>
    <row r="12" spans="1:15" x14ac:dyDescent="0.2">
      <c r="A12" s="30" t="s">
        <v>136</v>
      </c>
      <c r="B12" s="30" t="s">
        <v>138</v>
      </c>
      <c r="C12" s="30">
        <v>1</v>
      </c>
      <c r="D12" s="30" t="s">
        <v>141</v>
      </c>
      <c r="E12" s="30">
        <v>1</v>
      </c>
      <c r="F12" s="30">
        <v>3411</v>
      </c>
      <c r="G12" s="29" t="s">
        <v>146</v>
      </c>
      <c r="H12" s="29">
        <v>0</v>
      </c>
      <c r="I12" s="29">
        <v>354.3</v>
      </c>
      <c r="J12" s="29">
        <v>354.3</v>
      </c>
      <c r="K12" s="29">
        <v>0</v>
      </c>
      <c r="L12" s="29">
        <v>0</v>
      </c>
      <c r="M12" s="29">
        <v>0</v>
      </c>
      <c r="N12" s="29">
        <v>0</v>
      </c>
      <c r="O12" s="29">
        <v>354.3</v>
      </c>
    </row>
    <row r="13" spans="1:15" x14ac:dyDescent="0.2">
      <c r="A13" s="30" t="s">
        <v>136</v>
      </c>
      <c r="B13" s="30" t="s">
        <v>138</v>
      </c>
      <c r="C13" s="30">
        <v>1</v>
      </c>
      <c r="D13" s="30" t="s">
        <v>141</v>
      </c>
      <c r="E13" s="30">
        <v>1</v>
      </c>
      <c r="F13" s="30">
        <v>3613</v>
      </c>
      <c r="G13" s="29" t="s">
        <v>147</v>
      </c>
      <c r="H13" s="29">
        <v>0</v>
      </c>
      <c r="I13" s="29">
        <v>127250.41</v>
      </c>
      <c r="J13" s="29">
        <v>127250.41</v>
      </c>
      <c r="K13" s="29">
        <v>0</v>
      </c>
      <c r="L13" s="29">
        <v>0</v>
      </c>
      <c r="M13" s="29">
        <v>0</v>
      </c>
      <c r="N13" s="29">
        <v>0</v>
      </c>
      <c r="O13" s="29">
        <v>127250.41</v>
      </c>
    </row>
    <row r="14" spans="1:15" x14ac:dyDescent="0.2">
      <c r="A14" s="30" t="s">
        <v>136</v>
      </c>
      <c r="B14" s="30" t="s">
        <v>138</v>
      </c>
      <c r="C14" s="30">
        <v>1</v>
      </c>
      <c r="D14" s="30" t="s">
        <v>141</v>
      </c>
      <c r="E14" s="30">
        <v>1</v>
      </c>
      <c r="F14" s="30">
        <v>1212</v>
      </c>
      <c r="G14" s="29" t="s">
        <v>144</v>
      </c>
      <c r="H14" s="29">
        <v>40000</v>
      </c>
      <c r="I14" s="29">
        <v>0</v>
      </c>
      <c r="J14" s="29">
        <v>40000</v>
      </c>
      <c r="K14" s="29">
        <v>0</v>
      </c>
      <c r="L14" s="29">
        <v>0</v>
      </c>
      <c r="M14" s="29">
        <v>0</v>
      </c>
      <c r="N14" s="29">
        <v>0</v>
      </c>
      <c r="O14" s="29">
        <v>40000</v>
      </c>
    </row>
    <row r="15" spans="1:15" x14ac:dyDescent="0.2">
      <c r="A15" s="30" t="s">
        <v>136</v>
      </c>
      <c r="B15" s="30" t="s">
        <v>138</v>
      </c>
      <c r="C15" s="30">
        <v>1</v>
      </c>
      <c r="D15" s="30" t="s">
        <v>141</v>
      </c>
      <c r="E15" s="30">
        <v>1</v>
      </c>
      <c r="F15" s="30">
        <v>2111</v>
      </c>
      <c r="G15" s="29" t="s">
        <v>148</v>
      </c>
      <c r="H15" s="29">
        <v>6000</v>
      </c>
      <c r="I15" s="29">
        <v>0</v>
      </c>
      <c r="J15" s="29">
        <v>6000</v>
      </c>
      <c r="K15" s="29">
        <v>0</v>
      </c>
      <c r="L15" s="29">
        <v>0</v>
      </c>
      <c r="M15" s="29">
        <v>0</v>
      </c>
      <c r="N15" s="29">
        <v>0</v>
      </c>
      <c r="O15" s="29">
        <v>6000</v>
      </c>
    </row>
    <row r="16" spans="1:15" x14ac:dyDescent="0.2">
      <c r="A16" s="30" t="s">
        <v>136</v>
      </c>
      <c r="B16" s="30" t="s">
        <v>138</v>
      </c>
      <c r="C16" s="30">
        <v>1</v>
      </c>
      <c r="D16" s="30" t="s">
        <v>141</v>
      </c>
      <c r="E16" s="30">
        <v>1</v>
      </c>
      <c r="F16" s="30">
        <v>3111</v>
      </c>
      <c r="G16" s="29" t="s">
        <v>145</v>
      </c>
      <c r="H16" s="29">
        <v>78500</v>
      </c>
      <c r="I16" s="29">
        <v>0</v>
      </c>
      <c r="J16" s="29">
        <v>78500</v>
      </c>
      <c r="K16" s="29">
        <v>0</v>
      </c>
      <c r="L16" s="29">
        <v>29562</v>
      </c>
      <c r="M16" s="29">
        <v>29562</v>
      </c>
      <c r="N16" s="29">
        <v>29562</v>
      </c>
      <c r="O16" s="29">
        <v>48938</v>
      </c>
    </row>
    <row r="17" spans="1:15" x14ac:dyDescent="0.2">
      <c r="A17" s="30" t="s">
        <v>136</v>
      </c>
      <c r="B17" s="30" t="s">
        <v>138</v>
      </c>
      <c r="C17" s="30">
        <v>1</v>
      </c>
      <c r="D17" s="30" t="s">
        <v>141</v>
      </c>
      <c r="E17" s="30">
        <v>1</v>
      </c>
      <c r="F17" s="30">
        <v>3411</v>
      </c>
      <c r="G17" s="29" t="s">
        <v>146</v>
      </c>
      <c r="H17" s="29">
        <v>4000</v>
      </c>
      <c r="I17" s="29">
        <v>0</v>
      </c>
      <c r="J17" s="29">
        <v>4000</v>
      </c>
      <c r="K17" s="29">
        <v>0</v>
      </c>
      <c r="L17" s="29">
        <v>704.7</v>
      </c>
      <c r="M17" s="29">
        <v>704.7</v>
      </c>
      <c r="N17" s="29">
        <v>704.7</v>
      </c>
      <c r="O17" s="29">
        <v>3295.3</v>
      </c>
    </row>
    <row r="18" spans="1:15" x14ac:dyDescent="0.2">
      <c r="A18" s="30" t="s">
        <v>136</v>
      </c>
      <c r="B18" s="30" t="s">
        <v>138</v>
      </c>
      <c r="C18" s="30">
        <v>1</v>
      </c>
      <c r="D18" s="30" t="s">
        <v>141</v>
      </c>
      <c r="E18" s="30">
        <v>1</v>
      </c>
      <c r="F18" s="30">
        <v>3612</v>
      </c>
      <c r="G18" s="29" t="s">
        <v>149</v>
      </c>
      <c r="H18" s="29">
        <v>4000</v>
      </c>
      <c r="I18" s="29">
        <v>0</v>
      </c>
      <c r="J18" s="29">
        <v>4000</v>
      </c>
      <c r="K18" s="29">
        <v>0</v>
      </c>
      <c r="L18" s="29">
        <v>0</v>
      </c>
      <c r="M18" s="29">
        <v>0</v>
      </c>
      <c r="N18" s="29">
        <v>0</v>
      </c>
      <c r="O18" s="29">
        <v>4000</v>
      </c>
    </row>
    <row r="19" spans="1:15" x14ac:dyDescent="0.2">
      <c r="A19" s="30" t="s">
        <v>136</v>
      </c>
      <c r="B19" s="30" t="s">
        <v>138</v>
      </c>
      <c r="C19" s="30">
        <v>1</v>
      </c>
      <c r="D19" s="30" t="s">
        <v>141</v>
      </c>
      <c r="E19" s="30">
        <v>1</v>
      </c>
      <c r="F19" s="30">
        <v>3613</v>
      </c>
      <c r="G19" s="29" t="s">
        <v>147</v>
      </c>
      <c r="H19" s="29">
        <v>2650000</v>
      </c>
      <c r="I19" s="29">
        <v>0</v>
      </c>
      <c r="J19" s="29">
        <v>2650000</v>
      </c>
      <c r="K19" s="29">
        <v>0</v>
      </c>
      <c r="L19" s="29">
        <v>0</v>
      </c>
      <c r="M19" s="29">
        <v>0</v>
      </c>
      <c r="N19" s="29">
        <v>0</v>
      </c>
      <c r="O19" s="29">
        <v>2650000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H82" sqref="A1:H82"/>
    </sheetView>
  </sheetViews>
  <sheetFormatPr baseColWidth="10" defaultRowHeight="11.25" x14ac:dyDescent="0.2"/>
  <cols>
    <col min="1" max="1" width="9.1640625" style="15" customWidth="1"/>
    <col min="2" max="2" width="61.1640625" style="15" bestFit="1" customWidth="1"/>
    <col min="3" max="3" width="18.33203125" style="15" customWidth="1"/>
    <col min="4" max="4" width="26.6640625" style="15" bestFit="1" customWidth="1"/>
    <col min="5" max="8" width="18.33203125" style="15" customWidth="1"/>
    <col min="9" max="16384" width="12" style="15"/>
  </cols>
  <sheetData>
    <row r="1" spans="1:8" ht="60" customHeight="1" x14ac:dyDescent="0.2">
      <c r="A1" s="63" t="s">
        <v>150</v>
      </c>
      <c r="B1" s="64"/>
      <c r="C1" s="64"/>
      <c r="D1" s="64"/>
      <c r="E1" s="64"/>
      <c r="F1" s="64"/>
      <c r="G1" s="64"/>
      <c r="H1" s="65"/>
    </row>
    <row r="2" spans="1:8" ht="24.95" customHeight="1" x14ac:dyDescent="0.2">
      <c r="A2" s="22" t="s">
        <v>3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16">
        <v>900001</v>
      </c>
      <c r="B3" s="8" t="s">
        <v>12</v>
      </c>
      <c r="C3" s="47">
        <f t="shared" ref="C3:H3" si="0">SUM(C4+C12+C22+C32+C42+C52+C56+C64+C68)</f>
        <v>2782500</v>
      </c>
      <c r="D3" s="47">
        <f t="shared" si="0"/>
        <v>335275.13</v>
      </c>
      <c r="E3" s="47">
        <f t="shared" si="0"/>
        <v>3117775.1300000004</v>
      </c>
      <c r="F3" s="47">
        <f t="shared" si="0"/>
        <v>50851.7</v>
      </c>
      <c r="G3" s="47">
        <f t="shared" si="0"/>
        <v>50851.7</v>
      </c>
      <c r="H3" s="48">
        <f t="shared" si="0"/>
        <v>3066923.43</v>
      </c>
    </row>
    <row r="4" spans="1:8" x14ac:dyDescent="0.2">
      <c r="A4" s="31">
        <v>1000</v>
      </c>
      <c r="B4" s="14" t="s">
        <v>49</v>
      </c>
      <c r="C4" s="56">
        <f t="shared" ref="C4:H4" si="1">SUM(C5:C11)</f>
        <v>40000</v>
      </c>
      <c r="D4" s="56">
        <f t="shared" si="1"/>
        <v>20585</v>
      </c>
      <c r="E4" s="56">
        <f t="shared" si="1"/>
        <v>60585</v>
      </c>
      <c r="F4" s="56">
        <f t="shared" si="1"/>
        <v>20585</v>
      </c>
      <c r="G4" s="56">
        <f t="shared" si="1"/>
        <v>20585</v>
      </c>
      <c r="H4" s="57">
        <f t="shared" si="1"/>
        <v>40000</v>
      </c>
    </row>
    <row r="5" spans="1:8" x14ac:dyDescent="0.2">
      <c r="A5" s="31">
        <v>1100</v>
      </c>
      <c r="B5" s="33" t="s">
        <v>50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57">
        <f>E5-F5</f>
        <v>0</v>
      </c>
    </row>
    <row r="6" spans="1:8" x14ac:dyDescent="0.2">
      <c r="A6" s="31">
        <v>1200</v>
      </c>
      <c r="B6" s="33" t="s">
        <v>51</v>
      </c>
      <c r="C6" s="56">
        <v>40000</v>
      </c>
      <c r="D6" s="56">
        <v>20585</v>
      </c>
      <c r="E6" s="56">
        <f t="shared" ref="E6:E69" si="2">C6+D6</f>
        <v>60585</v>
      </c>
      <c r="F6" s="56">
        <v>20585</v>
      </c>
      <c r="G6" s="56">
        <v>20585</v>
      </c>
      <c r="H6" s="57">
        <f t="shared" ref="H6:H69" si="3">E6-F6</f>
        <v>40000</v>
      </c>
    </row>
    <row r="7" spans="1:8" x14ac:dyDescent="0.2">
      <c r="A7" s="31">
        <v>1300</v>
      </c>
      <c r="B7" s="33" t="s">
        <v>52</v>
      </c>
      <c r="C7" s="56">
        <v>0</v>
      </c>
      <c r="D7" s="56">
        <v>0</v>
      </c>
      <c r="E7" s="56">
        <f t="shared" si="2"/>
        <v>0</v>
      </c>
      <c r="F7" s="56">
        <v>0</v>
      </c>
      <c r="G7" s="56">
        <v>0</v>
      </c>
      <c r="H7" s="57">
        <f t="shared" si="3"/>
        <v>0</v>
      </c>
    </row>
    <row r="8" spans="1:8" x14ac:dyDescent="0.2">
      <c r="A8" s="31">
        <v>1400</v>
      </c>
      <c r="B8" s="33" t="s">
        <v>53</v>
      </c>
      <c r="C8" s="56">
        <v>0</v>
      </c>
      <c r="D8" s="56">
        <v>0</v>
      </c>
      <c r="E8" s="56">
        <f t="shared" si="2"/>
        <v>0</v>
      </c>
      <c r="F8" s="56">
        <v>0</v>
      </c>
      <c r="G8" s="56">
        <v>0</v>
      </c>
      <c r="H8" s="57">
        <f t="shared" si="3"/>
        <v>0</v>
      </c>
    </row>
    <row r="9" spans="1:8" x14ac:dyDescent="0.2">
      <c r="A9" s="31">
        <v>1500</v>
      </c>
      <c r="B9" s="33" t="s">
        <v>54</v>
      </c>
      <c r="C9" s="56">
        <v>0</v>
      </c>
      <c r="D9" s="56">
        <v>0</v>
      </c>
      <c r="E9" s="56">
        <f t="shared" si="2"/>
        <v>0</v>
      </c>
      <c r="F9" s="56">
        <v>0</v>
      </c>
      <c r="G9" s="56">
        <v>0</v>
      </c>
      <c r="H9" s="57">
        <f t="shared" si="3"/>
        <v>0</v>
      </c>
    </row>
    <row r="10" spans="1:8" x14ac:dyDescent="0.2">
      <c r="A10" s="31">
        <v>1600</v>
      </c>
      <c r="B10" s="33" t="s">
        <v>55</v>
      </c>
      <c r="C10" s="56">
        <v>0</v>
      </c>
      <c r="D10" s="56">
        <v>0</v>
      </c>
      <c r="E10" s="56">
        <f t="shared" si="2"/>
        <v>0</v>
      </c>
      <c r="F10" s="56">
        <v>0</v>
      </c>
      <c r="G10" s="56">
        <v>0</v>
      </c>
      <c r="H10" s="57">
        <f t="shared" si="3"/>
        <v>0</v>
      </c>
    </row>
    <row r="11" spans="1:8" x14ac:dyDescent="0.2">
      <c r="A11" s="31">
        <v>1700</v>
      </c>
      <c r="B11" s="33" t="s">
        <v>56</v>
      </c>
      <c r="C11" s="56">
        <v>0</v>
      </c>
      <c r="D11" s="56">
        <v>0</v>
      </c>
      <c r="E11" s="56">
        <f t="shared" si="2"/>
        <v>0</v>
      </c>
      <c r="F11" s="56">
        <v>0</v>
      </c>
      <c r="G11" s="56">
        <v>0</v>
      </c>
      <c r="H11" s="57">
        <f t="shared" si="3"/>
        <v>0</v>
      </c>
    </row>
    <row r="12" spans="1:8" x14ac:dyDescent="0.2">
      <c r="A12" s="31">
        <v>2000</v>
      </c>
      <c r="B12" s="14" t="s">
        <v>57</v>
      </c>
      <c r="C12" s="56">
        <f t="shared" ref="C12:H12" si="4">SUM(C13:C21)</f>
        <v>6000</v>
      </c>
      <c r="D12" s="56">
        <f t="shared" si="4"/>
        <v>0</v>
      </c>
      <c r="E12" s="56">
        <f t="shared" si="4"/>
        <v>6000</v>
      </c>
      <c r="F12" s="56">
        <f t="shared" si="4"/>
        <v>0</v>
      </c>
      <c r="G12" s="56">
        <f t="shared" si="4"/>
        <v>0</v>
      </c>
      <c r="H12" s="57">
        <f t="shared" si="4"/>
        <v>6000</v>
      </c>
    </row>
    <row r="13" spans="1:8" x14ac:dyDescent="0.2">
      <c r="A13" s="31">
        <v>2100</v>
      </c>
      <c r="B13" s="33" t="s">
        <v>58</v>
      </c>
      <c r="C13" s="56">
        <v>6000</v>
      </c>
      <c r="D13" s="56">
        <v>0</v>
      </c>
      <c r="E13" s="56">
        <f t="shared" si="2"/>
        <v>6000</v>
      </c>
      <c r="F13" s="56">
        <v>0</v>
      </c>
      <c r="G13" s="56">
        <v>0</v>
      </c>
      <c r="H13" s="57">
        <f t="shared" si="3"/>
        <v>6000</v>
      </c>
    </row>
    <row r="14" spans="1:8" x14ac:dyDescent="0.2">
      <c r="A14" s="31">
        <v>2200</v>
      </c>
      <c r="B14" s="33" t="s">
        <v>59</v>
      </c>
      <c r="C14" s="56">
        <v>0</v>
      </c>
      <c r="D14" s="56">
        <v>0</v>
      </c>
      <c r="E14" s="56">
        <f t="shared" si="2"/>
        <v>0</v>
      </c>
      <c r="F14" s="56">
        <v>0</v>
      </c>
      <c r="G14" s="56">
        <v>0</v>
      </c>
      <c r="H14" s="57">
        <f t="shared" si="3"/>
        <v>0</v>
      </c>
    </row>
    <row r="15" spans="1:8" x14ac:dyDescent="0.2">
      <c r="A15" s="31">
        <v>2300</v>
      </c>
      <c r="B15" s="33" t="s">
        <v>60</v>
      </c>
      <c r="C15" s="56">
        <v>0</v>
      </c>
      <c r="D15" s="56">
        <v>0</v>
      </c>
      <c r="E15" s="56">
        <f t="shared" si="2"/>
        <v>0</v>
      </c>
      <c r="F15" s="56">
        <v>0</v>
      </c>
      <c r="G15" s="56">
        <v>0</v>
      </c>
      <c r="H15" s="57">
        <f t="shared" si="3"/>
        <v>0</v>
      </c>
    </row>
    <row r="16" spans="1:8" x14ac:dyDescent="0.2">
      <c r="A16" s="31">
        <v>2400</v>
      </c>
      <c r="B16" s="33" t="s">
        <v>61</v>
      </c>
      <c r="C16" s="56">
        <v>0</v>
      </c>
      <c r="D16" s="56">
        <v>0</v>
      </c>
      <c r="E16" s="56">
        <f t="shared" si="2"/>
        <v>0</v>
      </c>
      <c r="F16" s="56">
        <v>0</v>
      </c>
      <c r="G16" s="56">
        <v>0</v>
      </c>
      <c r="H16" s="57">
        <f t="shared" si="3"/>
        <v>0</v>
      </c>
    </row>
    <row r="17" spans="1:8" x14ac:dyDescent="0.2">
      <c r="A17" s="31">
        <v>2500</v>
      </c>
      <c r="B17" s="33" t="s">
        <v>62</v>
      </c>
      <c r="C17" s="56">
        <v>0</v>
      </c>
      <c r="D17" s="56">
        <v>0</v>
      </c>
      <c r="E17" s="56">
        <f t="shared" si="2"/>
        <v>0</v>
      </c>
      <c r="F17" s="56">
        <v>0</v>
      </c>
      <c r="G17" s="56">
        <v>0</v>
      </c>
      <c r="H17" s="57">
        <f t="shared" si="3"/>
        <v>0</v>
      </c>
    </row>
    <row r="18" spans="1:8" x14ac:dyDescent="0.2">
      <c r="A18" s="31">
        <v>2600</v>
      </c>
      <c r="B18" s="33" t="s">
        <v>63</v>
      </c>
      <c r="C18" s="56">
        <v>0</v>
      </c>
      <c r="D18" s="56">
        <v>0</v>
      </c>
      <c r="E18" s="56">
        <f t="shared" si="2"/>
        <v>0</v>
      </c>
      <c r="F18" s="56">
        <v>0</v>
      </c>
      <c r="G18" s="56">
        <v>0</v>
      </c>
      <c r="H18" s="57">
        <f t="shared" si="3"/>
        <v>0</v>
      </c>
    </row>
    <row r="19" spans="1:8" x14ac:dyDescent="0.2">
      <c r="A19" s="31">
        <v>2700</v>
      </c>
      <c r="B19" s="33" t="s">
        <v>64</v>
      </c>
      <c r="C19" s="56">
        <v>0</v>
      </c>
      <c r="D19" s="56">
        <v>0</v>
      </c>
      <c r="E19" s="56">
        <f t="shared" si="2"/>
        <v>0</v>
      </c>
      <c r="F19" s="56">
        <v>0</v>
      </c>
      <c r="G19" s="56">
        <v>0</v>
      </c>
      <c r="H19" s="57">
        <f t="shared" si="3"/>
        <v>0</v>
      </c>
    </row>
    <row r="20" spans="1:8" x14ac:dyDescent="0.2">
      <c r="A20" s="31">
        <v>2800</v>
      </c>
      <c r="B20" s="33" t="s">
        <v>65</v>
      </c>
      <c r="C20" s="56">
        <v>0</v>
      </c>
      <c r="D20" s="56">
        <v>0</v>
      </c>
      <c r="E20" s="56">
        <f t="shared" si="2"/>
        <v>0</v>
      </c>
      <c r="F20" s="56">
        <v>0</v>
      </c>
      <c r="G20" s="56">
        <v>0</v>
      </c>
      <c r="H20" s="57">
        <f t="shared" si="3"/>
        <v>0</v>
      </c>
    </row>
    <row r="21" spans="1:8" x14ac:dyDescent="0.2">
      <c r="A21" s="31">
        <v>2900</v>
      </c>
      <c r="B21" s="33" t="s">
        <v>66</v>
      </c>
      <c r="C21" s="56">
        <v>0</v>
      </c>
      <c r="D21" s="56">
        <v>0</v>
      </c>
      <c r="E21" s="56">
        <f t="shared" si="2"/>
        <v>0</v>
      </c>
      <c r="F21" s="56">
        <v>0</v>
      </c>
      <c r="G21" s="56">
        <v>0</v>
      </c>
      <c r="H21" s="57">
        <f t="shared" si="3"/>
        <v>0</v>
      </c>
    </row>
    <row r="22" spans="1:8" x14ac:dyDescent="0.2">
      <c r="A22" s="31">
        <v>3000</v>
      </c>
      <c r="B22" s="14" t="s">
        <v>67</v>
      </c>
      <c r="C22" s="56">
        <f t="shared" ref="C22:H22" si="5">SUM(C23:C31)</f>
        <v>2736500</v>
      </c>
      <c r="D22" s="56">
        <f t="shared" si="5"/>
        <v>314690.13</v>
      </c>
      <c r="E22" s="56">
        <f t="shared" si="5"/>
        <v>3051190.1300000004</v>
      </c>
      <c r="F22" s="56">
        <f t="shared" si="5"/>
        <v>30266.7</v>
      </c>
      <c r="G22" s="56">
        <f t="shared" si="5"/>
        <v>30266.7</v>
      </c>
      <c r="H22" s="57">
        <f t="shared" si="5"/>
        <v>3020923.43</v>
      </c>
    </row>
    <row r="23" spans="1:8" x14ac:dyDescent="0.2">
      <c r="A23" s="31">
        <v>3100</v>
      </c>
      <c r="B23" s="33" t="s">
        <v>68</v>
      </c>
      <c r="C23" s="56">
        <v>78500</v>
      </c>
      <c r="D23" s="56">
        <v>187085.42</v>
      </c>
      <c r="E23" s="56">
        <f t="shared" si="2"/>
        <v>265585.42000000004</v>
      </c>
      <c r="F23" s="56">
        <v>29562</v>
      </c>
      <c r="G23" s="56">
        <v>29562</v>
      </c>
      <c r="H23" s="57">
        <f t="shared" si="3"/>
        <v>236023.42000000004</v>
      </c>
    </row>
    <row r="24" spans="1:8" x14ac:dyDescent="0.2">
      <c r="A24" s="31">
        <v>3200</v>
      </c>
      <c r="B24" s="33" t="s">
        <v>69</v>
      </c>
      <c r="C24" s="56">
        <v>0</v>
      </c>
      <c r="D24" s="56">
        <v>0</v>
      </c>
      <c r="E24" s="56">
        <f t="shared" si="2"/>
        <v>0</v>
      </c>
      <c r="F24" s="56">
        <v>0</v>
      </c>
      <c r="G24" s="56">
        <v>0</v>
      </c>
      <c r="H24" s="57">
        <f t="shared" si="3"/>
        <v>0</v>
      </c>
    </row>
    <row r="25" spans="1:8" x14ac:dyDescent="0.2">
      <c r="A25" s="31">
        <v>3300</v>
      </c>
      <c r="B25" s="33" t="s">
        <v>70</v>
      </c>
      <c r="C25" s="56">
        <v>0</v>
      </c>
      <c r="D25" s="56">
        <v>0</v>
      </c>
      <c r="E25" s="56">
        <f t="shared" si="2"/>
        <v>0</v>
      </c>
      <c r="F25" s="56">
        <v>0</v>
      </c>
      <c r="G25" s="56">
        <v>0</v>
      </c>
      <c r="H25" s="57">
        <f t="shared" si="3"/>
        <v>0</v>
      </c>
    </row>
    <row r="26" spans="1:8" x14ac:dyDescent="0.2">
      <c r="A26" s="31">
        <v>3400</v>
      </c>
      <c r="B26" s="33" t="s">
        <v>71</v>
      </c>
      <c r="C26" s="56">
        <v>4000</v>
      </c>
      <c r="D26" s="56">
        <v>354.3</v>
      </c>
      <c r="E26" s="56">
        <f t="shared" si="2"/>
        <v>4354.3</v>
      </c>
      <c r="F26" s="56">
        <v>704.7</v>
      </c>
      <c r="G26" s="56">
        <v>704.7</v>
      </c>
      <c r="H26" s="57">
        <f t="shared" si="3"/>
        <v>3649.6000000000004</v>
      </c>
    </row>
    <row r="27" spans="1:8" x14ac:dyDescent="0.2">
      <c r="A27" s="31">
        <v>3500</v>
      </c>
      <c r="B27" s="33" t="s">
        <v>72</v>
      </c>
      <c r="C27" s="56">
        <v>0</v>
      </c>
      <c r="D27" s="56">
        <v>0</v>
      </c>
      <c r="E27" s="56">
        <f t="shared" si="2"/>
        <v>0</v>
      </c>
      <c r="F27" s="56">
        <v>0</v>
      </c>
      <c r="G27" s="56">
        <v>0</v>
      </c>
      <c r="H27" s="57">
        <f t="shared" si="3"/>
        <v>0</v>
      </c>
    </row>
    <row r="28" spans="1:8" x14ac:dyDescent="0.2">
      <c r="A28" s="31">
        <v>3600</v>
      </c>
      <c r="B28" s="33" t="s">
        <v>73</v>
      </c>
      <c r="C28" s="56">
        <v>2654000</v>
      </c>
      <c r="D28" s="56">
        <v>127250.41</v>
      </c>
      <c r="E28" s="56">
        <f t="shared" si="2"/>
        <v>2781250.41</v>
      </c>
      <c r="F28" s="56">
        <v>0</v>
      </c>
      <c r="G28" s="56">
        <v>0</v>
      </c>
      <c r="H28" s="57">
        <f t="shared" si="3"/>
        <v>2781250.41</v>
      </c>
    </row>
    <row r="29" spans="1:8" x14ac:dyDescent="0.2">
      <c r="A29" s="31">
        <v>3700</v>
      </c>
      <c r="B29" s="33" t="s">
        <v>74</v>
      </c>
      <c r="C29" s="56">
        <v>0</v>
      </c>
      <c r="D29" s="56">
        <v>0</v>
      </c>
      <c r="E29" s="56">
        <f t="shared" si="2"/>
        <v>0</v>
      </c>
      <c r="F29" s="56">
        <v>0</v>
      </c>
      <c r="G29" s="56">
        <v>0</v>
      </c>
      <c r="H29" s="57">
        <f t="shared" si="3"/>
        <v>0</v>
      </c>
    </row>
    <row r="30" spans="1:8" x14ac:dyDescent="0.2">
      <c r="A30" s="31">
        <v>3800</v>
      </c>
      <c r="B30" s="33" t="s">
        <v>75</v>
      </c>
      <c r="C30" s="56">
        <v>0</v>
      </c>
      <c r="D30" s="56">
        <v>0</v>
      </c>
      <c r="E30" s="56">
        <f t="shared" si="2"/>
        <v>0</v>
      </c>
      <c r="F30" s="56">
        <v>0</v>
      </c>
      <c r="G30" s="56">
        <v>0</v>
      </c>
      <c r="H30" s="57">
        <f t="shared" si="3"/>
        <v>0</v>
      </c>
    </row>
    <row r="31" spans="1:8" x14ac:dyDescent="0.2">
      <c r="A31" s="31">
        <v>3900</v>
      </c>
      <c r="B31" s="33" t="s">
        <v>76</v>
      </c>
      <c r="C31" s="56">
        <v>0</v>
      </c>
      <c r="D31" s="56">
        <v>0</v>
      </c>
      <c r="E31" s="56">
        <f t="shared" si="2"/>
        <v>0</v>
      </c>
      <c r="F31" s="56">
        <v>0</v>
      </c>
      <c r="G31" s="56">
        <v>0</v>
      </c>
      <c r="H31" s="57">
        <f t="shared" si="3"/>
        <v>0</v>
      </c>
    </row>
    <row r="32" spans="1:8" x14ac:dyDescent="0.2">
      <c r="A32" s="31">
        <v>4000</v>
      </c>
      <c r="B32" s="14" t="s">
        <v>77</v>
      </c>
      <c r="C32" s="56">
        <f t="shared" ref="C32:H32" si="6">SUM(C33:C41)</f>
        <v>0</v>
      </c>
      <c r="D32" s="56">
        <f t="shared" si="6"/>
        <v>0</v>
      </c>
      <c r="E32" s="56">
        <f t="shared" si="6"/>
        <v>0</v>
      </c>
      <c r="F32" s="56">
        <f t="shared" si="6"/>
        <v>0</v>
      </c>
      <c r="G32" s="56">
        <f t="shared" si="6"/>
        <v>0</v>
      </c>
      <c r="H32" s="57">
        <f t="shared" si="6"/>
        <v>0</v>
      </c>
    </row>
    <row r="33" spans="1:8" x14ac:dyDescent="0.2">
      <c r="A33" s="31">
        <v>4100</v>
      </c>
      <c r="B33" s="33" t="s">
        <v>78</v>
      </c>
      <c r="C33" s="56">
        <v>0</v>
      </c>
      <c r="D33" s="56">
        <v>0</v>
      </c>
      <c r="E33" s="56">
        <f t="shared" si="2"/>
        <v>0</v>
      </c>
      <c r="F33" s="56">
        <v>0</v>
      </c>
      <c r="G33" s="56">
        <v>0</v>
      </c>
      <c r="H33" s="57">
        <f t="shared" si="3"/>
        <v>0</v>
      </c>
    </row>
    <row r="34" spans="1:8" x14ac:dyDescent="0.2">
      <c r="A34" s="31">
        <v>4200</v>
      </c>
      <c r="B34" s="33" t="s">
        <v>79</v>
      </c>
      <c r="C34" s="56">
        <v>0</v>
      </c>
      <c r="D34" s="56">
        <v>0</v>
      </c>
      <c r="E34" s="56">
        <f t="shared" si="2"/>
        <v>0</v>
      </c>
      <c r="F34" s="56">
        <v>0</v>
      </c>
      <c r="G34" s="56">
        <v>0</v>
      </c>
      <c r="H34" s="57">
        <f t="shared" si="3"/>
        <v>0</v>
      </c>
    </row>
    <row r="35" spans="1:8" x14ac:dyDescent="0.2">
      <c r="A35" s="31">
        <v>4300</v>
      </c>
      <c r="B35" s="33" t="s">
        <v>80</v>
      </c>
      <c r="C35" s="56">
        <v>0</v>
      </c>
      <c r="D35" s="56">
        <v>0</v>
      </c>
      <c r="E35" s="56">
        <f t="shared" si="2"/>
        <v>0</v>
      </c>
      <c r="F35" s="56">
        <v>0</v>
      </c>
      <c r="G35" s="56">
        <v>0</v>
      </c>
      <c r="H35" s="57">
        <f t="shared" si="3"/>
        <v>0</v>
      </c>
    </row>
    <row r="36" spans="1:8" x14ac:dyDescent="0.2">
      <c r="A36" s="31">
        <v>4400</v>
      </c>
      <c r="B36" s="33" t="s">
        <v>81</v>
      </c>
      <c r="C36" s="56">
        <v>0</v>
      </c>
      <c r="D36" s="56">
        <v>0</v>
      </c>
      <c r="E36" s="56">
        <f t="shared" si="2"/>
        <v>0</v>
      </c>
      <c r="F36" s="56">
        <v>0</v>
      </c>
      <c r="G36" s="56">
        <v>0</v>
      </c>
      <c r="H36" s="57">
        <f t="shared" si="3"/>
        <v>0</v>
      </c>
    </row>
    <row r="37" spans="1:8" x14ac:dyDescent="0.2">
      <c r="A37" s="31">
        <v>4500</v>
      </c>
      <c r="B37" s="33" t="s">
        <v>82</v>
      </c>
      <c r="C37" s="56">
        <v>0</v>
      </c>
      <c r="D37" s="56">
        <v>0</v>
      </c>
      <c r="E37" s="56">
        <f t="shared" si="2"/>
        <v>0</v>
      </c>
      <c r="F37" s="56">
        <v>0</v>
      </c>
      <c r="G37" s="56">
        <v>0</v>
      </c>
      <c r="H37" s="57">
        <f t="shared" si="3"/>
        <v>0</v>
      </c>
    </row>
    <row r="38" spans="1:8" x14ac:dyDescent="0.2">
      <c r="A38" s="31">
        <v>4600</v>
      </c>
      <c r="B38" s="33" t="s">
        <v>83</v>
      </c>
      <c r="C38" s="56">
        <v>0</v>
      </c>
      <c r="D38" s="56">
        <v>0</v>
      </c>
      <c r="E38" s="56">
        <f t="shared" si="2"/>
        <v>0</v>
      </c>
      <c r="F38" s="56">
        <v>0</v>
      </c>
      <c r="G38" s="56">
        <v>0</v>
      </c>
      <c r="H38" s="57">
        <f t="shared" si="3"/>
        <v>0</v>
      </c>
    </row>
    <row r="39" spans="1:8" x14ac:dyDescent="0.2">
      <c r="A39" s="31">
        <v>4700</v>
      </c>
      <c r="B39" s="33" t="s">
        <v>84</v>
      </c>
      <c r="C39" s="56">
        <v>0</v>
      </c>
      <c r="D39" s="56">
        <v>0</v>
      </c>
      <c r="E39" s="56">
        <f t="shared" si="2"/>
        <v>0</v>
      </c>
      <c r="F39" s="56">
        <v>0</v>
      </c>
      <c r="G39" s="56">
        <v>0</v>
      </c>
      <c r="H39" s="57">
        <f t="shared" si="3"/>
        <v>0</v>
      </c>
    </row>
    <row r="40" spans="1:8" x14ac:dyDescent="0.2">
      <c r="A40" s="31">
        <v>4800</v>
      </c>
      <c r="B40" s="33" t="s">
        <v>85</v>
      </c>
      <c r="C40" s="56">
        <v>0</v>
      </c>
      <c r="D40" s="56">
        <v>0</v>
      </c>
      <c r="E40" s="56">
        <f t="shared" si="2"/>
        <v>0</v>
      </c>
      <c r="F40" s="56">
        <v>0</v>
      </c>
      <c r="G40" s="56">
        <v>0</v>
      </c>
      <c r="H40" s="57">
        <f t="shared" si="3"/>
        <v>0</v>
      </c>
    </row>
    <row r="41" spans="1:8" x14ac:dyDescent="0.2">
      <c r="A41" s="31">
        <v>4900</v>
      </c>
      <c r="B41" s="33" t="s">
        <v>86</v>
      </c>
      <c r="C41" s="56">
        <v>0</v>
      </c>
      <c r="D41" s="56">
        <v>0</v>
      </c>
      <c r="E41" s="56">
        <f t="shared" si="2"/>
        <v>0</v>
      </c>
      <c r="F41" s="56">
        <v>0</v>
      </c>
      <c r="G41" s="56">
        <v>0</v>
      </c>
      <c r="H41" s="57">
        <f t="shared" si="3"/>
        <v>0</v>
      </c>
    </row>
    <row r="42" spans="1:8" x14ac:dyDescent="0.2">
      <c r="A42" s="31">
        <v>5000</v>
      </c>
      <c r="B42" s="14" t="s">
        <v>87</v>
      </c>
      <c r="C42" s="56">
        <f t="shared" ref="C42:H42" si="7">SUM(C43:C51)</f>
        <v>0</v>
      </c>
      <c r="D42" s="56">
        <f t="shared" si="7"/>
        <v>0</v>
      </c>
      <c r="E42" s="56">
        <f t="shared" si="7"/>
        <v>0</v>
      </c>
      <c r="F42" s="56">
        <f t="shared" si="7"/>
        <v>0</v>
      </c>
      <c r="G42" s="56">
        <f t="shared" si="7"/>
        <v>0</v>
      </c>
      <c r="H42" s="57">
        <f t="shared" si="7"/>
        <v>0</v>
      </c>
    </row>
    <row r="43" spans="1:8" x14ac:dyDescent="0.2">
      <c r="A43" s="31">
        <v>5100</v>
      </c>
      <c r="B43" s="33" t="s">
        <v>88</v>
      </c>
      <c r="C43" s="56">
        <v>0</v>
      </c>
      <c r="D43" s="56">
        <v>0</v>
      </c>
      <c r="E43" s="56">
        <f t="shared" si="2"/>
        <v>0</v>
      </c>
      <c r="F43" s="56">
        <v>0</v>
      </c>
      <c r="G43" s="56">
        <v>0</v>
      </c>
      <c r="H43" s="57">
        <f t="shared" si="3"/>
        <v>0</v>
      </c>
    </row>
    <row r="44" spans="1:8" x14ac:dyDescent="0.2">
      <c r="A44" s="31">
        <v>5200</v>
      </c>
      <c r="B44" s="33" t="s">
        <v>89</v>
      </c>
      <c r="C44" s="56">
        <v>0</v>
      </c>
      <c r="D44" s="56">
        <v>0</v>
      </c>
      <c r="E44" s="56">
        <f t="shared" si="2"/>
        <v>0</v>
      </c>
      <c r="F44" s="56">
        <v>0</v>
      </c>
      <c r="G44" s="56">
        <v>0</v>
      </c>
      <c r="H44" s="57">
        <f t="shared" si="3"/>
        <v>0</v>
      </c>
    </row>
    <row r="45" spans="1:8" x14ac:dyDescent="0.2">
      <c r="A45" s="31">
        <v>5300</v>
      </c>
      <c r="B45" s="33" t="s">
        <v>90</v>
      </c>
      <c r="C45" s="56">
        <v>0</v>
      </c>
      <c r="D45" s="56">
        <v>0</v>
      </c>
      <c r="E45" s="56">
        <f t="shared" si="2"/>
        <v>0</v>
      </c>
      <c r="F45" s="56">
        <v>0</v>
      </c>
      <c r="G45" s="56">
        <v>0</v>
      </c>
      <c r="H45" s="57">
        <f t="shared" si="3"/>
        <v>0</v>
      </c>
    </row>
    <row r="46" spans="1:8" x14ac:dyDescent="0.2">
      <c r="A46" s="31">
        <v>5400</v>
      </c>
      <c r="B46" s="33" t="s">
        <v>91</v>
      </c>
      <c r="C46" s="56">
        <v>0</v>
      </c>
      <c r="D46" s="56">
        <v>0</v>
      </c>
      <c r="E46" s="56">
        <f t="shared" si="2"/>
        <v>0</v>
      </c>
      <c r="F46" s="56">
        <v>0</v>
      </c>
      <c r="G46" s="56">
        <v>0</v>
      </c>
      <c r="H46" s="57">
        <f t="shared" si="3"/>
        <v>0</v>
      </c>
    </row>
    <row r="47" spans="1:8" x14ac:dyDescent="0.2">
      <c r="A47" s="31">
        <v>5500</v>
      </c>
      <c r="B47" s="33" t="s">
        <v>92</v>
      </c>
      <c r="C47" s="56">
        <v>0</v>
      </c>
      <c r="D47" s="56">
        <v>0</v>
      </c>
      <c r="E47" s="56">
        <f t="shared" si="2"/>
        <v>0</v>
      </c>
      <c r="F47" s="56">
        <v>0</v>
      </c>
      <c r="G47" s="56">
        <v>0</v>
      </c>
      <c r="H47" s="57">
        <f t="shared" si="3"/>
        <v>0</v>
      </c>
    </row>
    <row r="48" spans="1:8" x14ac:dyDescent="0.2">
      <c r="A48" s="31">
        <v>5600</v>
      </c>
      <c r="B48" s="33" t="s">
        <v>93</v>
      </c>
      <c r="C48" s="56">
        <v>0</v>
      </c>
      <c r="D48" s="56">
        <v>0</v>
      </c>
      <c r="E48" s="56">
        <f t="shared" si="2"/>
        <v>0</v>
      </c>
      <c r="F48" s="56">
        <v>0</v>
      </c>
      <c r="G48" s="56">
        <v>0</v>
      </c>
      <c r="H48" s="57">
        <f t="shared" si="3"/>
        <v>0</v>
      </c>
    </row>
    <row r="49" spans="1:8" x14ac:dyDescent="0.2">
      <c r="A49" s="31">
        <v>5700</v>
      </c>
      <c r="B49" s="33" t="s">
        <v>94</v>
      </c>
      <c r="C49" s="56">
        <v>0</v>
      </c>
      <c r="D49" s="56">
        <v>0</v>
      </c>
      <c r="E49" s="56">
        <f t="shared" si="2"/>
        <v>0</v>
      </c>
      <c r="F49" s="56">
        <v>0</v>
      </c>
      <c r="G49" s="56">
        <v>0</v>
      </c>
      <c r="H49" s="57">
        <f t="shared" si="3"/>
        <v>0</v>
      </c>
    </row>
    <row r="50" spans="1:8" x14ac:dyDescent="0.2">
      <c r="A50" s="31">
        <v>5800</v>
      </c>
      <c r="B50" s="33" t="s">
        <v>95</v>
      </c>
      <c r="C50" s="56">
        <v>0</v>
      </c>
      <c r="D50" s="56">
        <v>0</v>
      </c>
      <c r="E50" s="56">
        <f t="shared" si="2"/>
        <v>0</v>
      </c>
      <c r="F50" s="56">
        <v>0</v>
      </c>
      <c r="G50" s="56">
        <v>0</v>
      </c>
      <c r="H50" s="57">
        <f t="shared" si="3"/>
        <v>0</v>
      </c>
    </row>
    <row r="51" spans="1:8" x14ac:dyDescent="0.2">
      <c r="A51" s="31">
        <v>5900</v>
      </c>
      <c r="B51" s="33" t="s">
        <v>96</v>
      </c>
      <c r="C51" s="56">
        <v>0</v>
      </c>
      <c r="D51" s="56">
        <v>0</v>
      </c>
      <c r="E51" s="56">
        <f t="shared" si="2"/>
        <v>0</v>
      </c>
      <c r="F51" s="56">
        <v>0</v>
      </c>
      <c r="G51" s="56">
        <v>0</v>
      </c>
      <c r="H51" s="57">
        <f t="shared" si="3"/>
        <v>0</v>
      </c>
    </row>
    <row r="52" spans="1:8" x14ac:dyDescent="0.2">
      <c r="A52" s="31">
        <v>6000</v>
      </c>
      <c r="B52" s="14" t="s">
        <v>119</v>
      </c>
      <c r="C52" s="56">
        <f t="shared" ref="C52:H52" si="8">SUM(C53:C55)</f>
        <v>0</v>
      </c>
      <c r="D52" s="56">
        <f t="shared" si="8"/>
        <v>0</v>
      </c>
      <c r="E52" s="56">
        <f t="shared" si="8"/>
        <v>0</v>
      </c>
      <c r="F52" s="56">
        <f t="shared" si="8"/>
        <v>0</v>
      </c>
      <c r="G52" s="56">
        <f t="shared" si="8"/>
        <v>0</v>
      </c>
      <c r="H52" s="57">
        <f t="shared" si="8"/>
        <v>0</v>
      </c>
    </row>
    <row r="53" spans="1:8" x14ac:dyDescent="0.2">
      <c r="A53" s="31">
        <v>6100</v>
      </c>
      <c r="B53" s="33" t="s">
        <v>97</v>
      </c>
      <c r="C53" s="56">
        <v>0</v>
      </c>
      <c r="D53" s="56">
        <v>0</v>
      </c>
      <c r="E53" s="56">
        <f t="shared" si="2"/>
        <v>0</v>
      </c>
      <c r="F53" s="56">
        <v>0</v>
      </c>
      <c r="G53" s="56">
        <v>0</v>
      </c>
      <c r="H53" s="57">
        <f t="shared" si="3"/>
        <v>0</v>
      </c>
    </row>
    <row r="54" spans="1:8" x14ac:dyDescent="0.2">
      <c r="A54" s="31">
        <v>6200</v>
      </c>
      <c r="B54" s="33" t="s">
        <v>98</v>
      </c>
      <c r="C54" s="56">
        <v>0</v>
      </c>
      <c r="D54" s="56">
        <v>0</v>
      </c>
      <c r="E54" s="56">
        <f t="shared" si="2"/>
        <v>0</v>
      </c>
      <c r="F54" s="56">
        <v>0</v>
      </c>
      <c r="G54" s="56">
        <v>0</v>
      </c>
      <c r="H54" s="57">
        <f t="shared" si="3"/>
        <v>0</v>
      </c>
    </row>
    <row r="55" spans="1:8" x14ac:dyDescent="0.2">
      <c r="A55" s="31">
        <v>6300</v>
      </c>
      <c r="B55" s="33" t="s">
        <v>99</v>
      </c>
      <c r="C55" s="56">
        <v>0</v>
      </c>
      <c r="D55" s="56">
        <v>0</v>
      </c>
      <c r="E55" s="56">
        <f t="shared" si="2"/>
        <v>0</v>
      </c>
      <c r="F55" s="56">
        <v>0</v>
      </c>
      <c r="G55" s="56">
        <v>0</v>
      </c>
      <c r="H55" s="57">
        <f t="shared" si="3"/>
        <v>0</v>
      </c>
    </row>
    <row r="56" spans="1:8" x14ac:dyDescent="0.2">
      <c r="A56" s="31">
        <v>7000</v>
      </c>
      <c r="B56" s="14" t="s">
        <v>100</v>
      </c>
      <c r="C56" s="56">
        <f t="shared" ref="C56:H56" si="9">SUM(C57:C63)</f>
        <v>0</v>
      </c>
      <c r="D56" s="56">
        <f t="shared" si="9"/>
        <v>0</v>
      </c>
      <c r="E56" s="56">
        <f t="shared" si="9"/>
        <v>0</v>
      </c>
      <c r="F56" s="56">
        <f t="shared" si="9"/>
        <v>0</v>
      </c>
      <c r="G56" s="56">
        <f t="shared" si="9"/>
        <v>0</v>
      </c>
      <c r="H56" s="57">
        <f t="shared" si="9"/>
        <v>0</v>
      </c>
    </row>
    <row r="57" spans="1:8" x14ac:dyDescent="0.2">
      <c r="A57" s="31">
        <v>7100</v>
      </c>
      <c r="B57" s="33" t="s">
        <v>101</v>
      </c>
      <c r="C57" s="56">
        <v>0</v>
      </c>
      <c r="D57" s="56">
        <v>0</v>
      </c>
      <c r="E57" s="56">
        <f t="shared" si="2"/>
        <v>0</v>
      </c>
      <c r="F57" s="56">
        <v>0</v>
      </c>
      <c r="G57" s="56">
        <v>0</v>
      </c>
      <c r="H57" s="57">
        <f t="shared" si="3"/>
        <v>0</v>
      </c>
    </row>
    <row r="58" spans="1:8" x14ac:dyDescent="0.2">
      <c r="A58" s="31">
        <v>7200</v>
      </c>
      <c r="B58" s="33" t="s">
        <v>102</v>
      </c>
      <c r="C58" s="56">
        <v>0</v>
      </c>
      <c r="D58" s="56">
        <v>0</v>
      </c>
      <c r="E58" s="56">
        <f t="shared" si="2"/>
        <v>0</v>
      </c>
      <c r="F58" s="56">
        <v>0</v>
      </c>
      <c r="G58" s="56">
        <v>0</v>
      </c>
      <c r="H58" s="57">
        <f t="shared" si="3"/>
        <v>0</v>
      </c>
    </row>
    <row r="59" spans="1:8" x14ac:dyDescent="0.2">
      <c r="A59" s="31">
        <v>7300</v>
      </c>
      <c r="B59" s="33" t="s">
        <v>103</v>
      </c>
      <c r="C59" s="56">
        <v>0</v>
      </c>
      <c r="D59" s="56">
        <v>0</v>
      </c>
      <c r="E59" s="56">
        <f t="shared" si="2"/>
        <v>0</v>
      </c>
      <c r="F59" s="56">
        <v>0</v>
      </c>
      <c r="G59" s="56">
        <v>0</v>
      </c>
      <c r="H59" s="57">
        <f t="shared" si="3"/>
        <v>0</v>
      </c>
    </row>
    <row r="60" spans="1:8" x14ac:dyDescent="0.2">
      <c r="A60" s="31">
        <v>7400</v>
      </c>
      <c r="B60" s="33" t="s">
        <v>104</v>
      </c>
      <c r="C60" s="56">
        <v>0</v>
      </c>
      <c r="D60" s="56">
        <v>0</v>
      </c>
      <c r="E60" s="56">
        <f t="shared" si="2"/>
        <v>0</v>
      </c>
      <c r="F60" s="56">
        <v>0</v>
      </c>
      <c r="G60" s="56">
        <v>0</v>
      </c>
      <c r="H60" s="57">
        <f t="shared" si="3"/>
        <v>0</v>
      </c>
    </row>
    <row r="61" spans="1:8" x14ac:dyDescent="0.2">
      <c r="A61" s="31">
        <v>7500</v>
      </c>
      <c r="B61" s="33" t="s">
        <v>105</v>
      </c>
      <c r="C61" s="56">
        <v>0</v>
      </c>
      <c r="D61" s="56">
        <v>0</v>
      </c>
      <c r="E61" s="56">
        <f t="shared" si="2"/>
        <v>0</v>
      </c>
      <c r="F61" s="56">
        <v>0</v>
      </c>
      <c r="G61" s="56">
        <v>0</v>
      </c>
      <c r="H61" s="57">
        <f t="shared" si="3"/>
        <v>0</v>
      </c>
    </row>
    <row r="62" spans="1:8" x14ac:dyDescent="0.2">
      <c r="A62" s="31">
        <v>7600</v>
      </c>
      <c r="B62" s="33" t="s">
        <v>106</v>
      </c>
      <c r="C62" s="56">
        <v>0</v>
      </c>
      <c r="D62" s="56">
        <v>0</v>
      </c>
      <c r="E62" s="56">
        <f t="shared" si="2"/>
        <v>0</v>
      </c>
      <c r="F62" s="56">
        <v>0</v>
      </c>
      <c r="G62" s="56">
        <v>0</v>
      </c>
      <c r="H62" s="57">
        <f t="shared" si="3"/>
        <v>0</v>
      </c>
    </row>
    <row r="63" spans="1:8" x14ac:dyDescent="0.2">
      <c r="A63" s="31">
        <v>7900</v>
      </c>
      <c r="B63" s="33" t="s">
        <v>107</v>
      </c>
      <c r="C63" s="56">
        <v>0</v>
      </c>
      <c r="D63" s="56">
        <v>0</v>
      </c>
      <c r="E63" s="56">
        <f t="shared" si="2"/>
        <v>0</v>
      </c>
      <c r="F63" s="56">
        <v>0</v>
      </c>
      <c r="G63" s="56">
        <v>0</v>
      </c>
      <c r="H63" s="57">
        <f t="shared" si="3"/>
        <v>0</v>
      </c>
    </row>
    <row r="64" spans="1:8" x14ac:dyDescent="0.2">
      <c r="A64" s="31">
        <v>8000</v>
      </c>
      <c r="B64" s="14" t="s">
        <v>108</v>
      </c>
      <c r="C64" s="56">
        <f t="shared" ref="C64:H64" si="10">SUM(C65:C67)</f>
        <v>0</v>
      </c>
      <c r="D64" s="56">
        <f t="shared" si="10"/>
        <v>0</v>
      </c>
      <c r="E64" s="56">
        <f t="shared" si="10"/>
        <v>0</v>
      </c>
      <c r="F64" s="56">
        <f t="shared" si="10"/>
        <v>0</v>
      </c>
      <c r="G64" s="56">
        <f t="shared" si="10"/>
        <v>0</v>
      </c>
      <c r="H64" s="57">
        <f t="shared" si="10"/>
        <v>0</v>
      </c>
    </row>
    <row r="65" spans="1:8" x14ac:dyDescent="0.2">
      <c r="A65" s="31">
        <v>8100</v>
      </c>
      <c r="B65" s="33" t="s">
        <v>109</v>
      </c>
      <c r="C65" s="56">
        <v>0</v>
      </c>
      <c r="D65" s="56">
        <v>0</v>
      </c>
      <c r="E65" s="56">
        <f t="shared" si="2"/>
        <v>0</v>
      </c>
      <c r="F65" s="56">
        <v>0</v>
      </c>
      <c r="G65" s="56">
        <v>0</v>
      </c>
      <c r="H65" s="57">
        <f t="shared" si="3"/>
        <v>0</v>
      </c>
    </row>
    <row r="66" spans="1:8" x14ac:dyDescent="0.2">
      <c r="A66" s="31">
        <v>8300</v>
      </c>
      <c r="B66" s="33" t="s">
        <v>110</v>
      </c>
      <c r="C66" s="56">
        <v>0</v>
      </c>
      <c r="D66" s="56">
        <v>0</v>
      </c>
      <c r="E66" s="56">
        <f t="shared" si="2"/>
        <v>0</v>
      </c>
      <c r="F66" s="56">
        <v>0</v>
      </c>
      <c r="G66" s="56">
        <v>0</v>
      </c>
      <c r="H66" s="57">
        <f t="shared" si="3"/>
        <v>0</v>
      </c>
    </row>
    <row r="67" spans="1:8" x14ac:dyDescent="0.2">
      <c r="A67" s="31">
        <v>8500</v>
      </c>
      <c r="B67" s="33" t="s">
        <v>111</v>
      </c>
      <c r="C67" s="56">
        <v>0</v>
      </c>
      <c r="D67" s="56">
        <v>0</v>
      </c>
      <c r="E67" s="56">
        <f t="shared" si="2"/>
        <v>0</v>
      </c>
      <c r="F67" s="56">
        <v>0</v>
      </c>
      <c r="G67" s="56">
        <v>0</v>
      </c>
      <c r="H67" s="57">
        <f t="shared" si="3"/>
        <v>0</v>
      </c>
    </row>
    <row r="68" spans="1:8" x14ac:dyDescent="0.2">
      <c r="A68" s="31">
        <v>9000</v>
      </c>
      <c r="B68" s="14" t="s">
        <v>120</v>
      </c>
      <c r="C68" s="56">
        <f t="shared" ref="C68:H68" si="11">SUM(C69:C75)</f>
        <v>0</v>
      </c>
      <c r="D68" s="56">
        <f t="shared" si="11"/>
        <v>0</v>
      </c>
      <c r="E68" s="56">
        <f t="shared" si="11"/>
        <v>0</v>
      </c>
      <c r="F68" s="56">
        <f t="shared" si="11"/>
        <v>0</v>
      </c>
      <c r="G68" s="56">
        <f t="shared" si="11"/>
        <v>0</v>
      </c>
      <c r="H68" s="57">
        <f t="shared" si="11"/>
        <v>0</v>
      </c>
    </row>
    <row r="69" spans="1:8" x14ac:dyDescent="0.2">
      <c r="A69" s="31">
        <v>9100</v>
      </c>
      <c r="B69" s="33" t="s">
        <v>112</v>
      </c>
      <c r="C69" s="56">
        <v>0</v>
      </c>
      <c r="D69" s="56">
        <v>0</v>
      </c>
      <c r="E69" s="56">
        <f t="shared" si="2"/>
        <v>0</v>
      </c>
      <c r="F69" s="56">
        <v>0</v>
      </c>
      <c r="G69" s="56">
        <v>0</v>
      </c>
      <c r="H69" s="57">
        <f t="shared" si="3"/>
        <v>0</v>
      </c>
    </row>
    <row r="70" spans="1:8" x14ac:dyDescent="0.2">
      <c r="A70" s="31">
        <v>9200</v>
      </c>
      <c r="B70" s="33" t="s">
        <v>113</v>
      </c>
      <c r="C70" s="56">
        <v>0</v>
      </c>
      <c r="D70" s="56">
        <v>0</v>
      </c>
      <c r="E70" s="56">
        <f t="shared" ref="E70:E74" si="12">C70+D70</f>
        <v>0</v>
      </c>
      <c r="F70" s="56">
        <v>0</v>
      </c>
      <c r="G70" s="56">
        <v>0</v>
      </c>
      <c r="H70" s="57">
        <f t="shared" ref="H70:H75" si="13">E70-F70</f>
        <v>0</v>
      </c>
    </row>
    <row r="71" spans="1:8" x14ac:dyDescent="0.2">
      <c r="A71" s="31">
        <v>9300</v>
      </c>
      <c r="B71" s="33" t="s">
        <v>114</v>
      </c>
      <c r="C71" s="56">
        <v>0</v>
      </c>
      <c r="D71" s="56">
        <v>0</v>
      </c>
      <c r="E71" s="56">
        <f t="shared" si="12"/>
        <v>0</v>
      </c>
      <c r="F71" s="56">
        <v>0</v>
      </c>
      <c r="G71" s="56">
        <v>0</v>
      </c>
      <c r="H71" s="57">
        <f t="shared" si="13"/>
        <v>0</v>
      </c>
    </row>
    <row r="72" spans="1:8" x14ac:dyDescent="0.2">
      <c r="A72" s="31">
        <v>9400</v>
      </c>
      <c r="B72" s="33" t="s">
        <v>115</v>
      </c>
      <c r="C72" s="56">
        <v>0</v>
      </c>
      <c r="D72" s="56">
        <v>0</v>
      </c>
      <c r="E72" s="56">
        <f t="shared" si="12"/>
        <v>0</v>
      </c>
      <c r="F72" s="56">
        <v>0</v>
      </c>
      <c r="G72" s="56">
        <v>0</v>
      </c>
      <c r="H72" s="57">
        <f t="shared" si="13"/>
        <v>0</v>
      </c>
    </row>
    <row r="73" spans="1:8" x14ac:dyDescent="0.2">
      <c r="A73" s="31">
        <v>9500</v>
      </c>
      <c r="B73" s="33" t="s">
        <v>116</v>
      </c>
      <c r="C73" s="56">
        <v>0</v>
      </c>
      <c r="D73" s="56">
        <v>0</v>
      </c>
      <c r="E73" s="56">
        <f t="shared" si="12"/>
        <v>0</v>
      </c>
      <c r="F73" s="56">
        <v>0</v>
      </c>
      <c r="G73" s="56">
        <v>0</v>
      </c>
      <c r="H73" s="57">
        <f t="shared" si="13"/>
        <v>0</v>
      </c>
    </row>
    <row r="74" spans="1:8" x14ac:dyDescent="0.2">
      <c r="A74" s="31">
        <v>9600</v>
      </c>
      <c r="B74" s="33" t="s">
        <v>117</v>
      </c>
      <c r="C74" s="56">
        <v>0</v>
      </c>
      <c r="D74" s="56">
        <v>0</v>
      </c>
      <c r="E74" s="56">
        <f t="shared" si="12"/>
        <v>0</v>
      </c>
      <c r="F74" s="56">
        <v>0</v>
      </c>
      <c r="G74" s="56">
        <v>0</v>
      </c>
      <c r="H74" s="57">
        <f t="shared" si="13"/>
        <v>0</v>
      </c>
    </row>
    <row r="75" spans="1:8" x14ac:dyDescent="0.2">
      <c r="A75" s="34">
        <v>9900</v>
      </c>
      <c r="B75" s="35" t="s">
        <v>118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9">
        <f t="shared" si="13"/>
        <v>0</v>
      </c>
    </row>
    <row r="76" spans="1:8" x14ac:dyDescent="0.2">
      <c r="A76" s="17"/>
      <c r="B76" s="17"/>
      <c r="C76" s="17"/>
      <c r="D76" s="17"/>
    </row>
    <row r="77" spans="1:8" x14ac:dyDescent="0.2">
      <c r="A77" s="37" t="s">
        <v>123</v>
      </c>
      <c r="B77" s="38"/>
      <c r="C77" s="38"/>
      <c r="D77" s="39"/>
    </row>
    <row r="78" spans="1:8" x14ac:dyDescent="0.2">
      <c r="A78" s="40"/>
      <c r="B78" s="38"/>
      <c r="C78" s="38"/>
      <c r="D78" s="39"/>
    </row>
    <row r="79" spans="1:8" x14ac:dyDescent="0.2">
      <c r="A79" s="41"/>
      <c r="B79" s="42"/>
      <c r="C79" s="41"/>
      <c r="D79" s="41"/>
    </row>
    <row r="80" spans="1:8" x14ac:dyDescent="0.2">
      <c r="A80" s="43"/>
      <c r="B80" s="41"/>
      <c r="C80" s="41"/>
      <c r="D80" s="41"/>
    </row>
    <row r="81" spans="1:4" x14ac:dyDescent="0.2">
      <c r="A81" s="43"/>
      <c r="B81" s="61" t="s">
        <v>124</v>
      </c>
      <c r="C81" s="43"/>
      <c r="D81" s="43" t="s">
        <v>124</v>
      </c>
    </row>
    <row r="82" spans="1:4" ht="18" x14ac:dyDescent="0.2">
      <c r="A82" s="43"/>
      <c r="B82" s="62" t="s">
        <v>154</v>
      </c>
      <c r="C82" s="44"/>
      <c r="D82" s="62" t="s">
        <v>155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25" right="0.25" top="0.75" bottom="0.75" header="0.3" footer="0.3"/>
  <pageSetup scale="6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E34" sqref="E34"/>
    </sheetView>
  </sheetViews>
  <sheetFormatPr baseColWidth="10" defaultRowHeight="11.25" x14ac:dyDescent="0.2"/>
  <cols>
    <col min="1" max="1" width="9.1640625" style="15" customWidth="1"/>
    <col min="2" max="2" width="72.83203125" style="15" customWidth="1"/>
    <col min="3" max="8" width="18.33203125" style="15" customWidth="1"/>
    <col min="9" max="16384" width="12" style="15"/>
  </cols>
  <sheetData>
    <row r="1" spans="1:8" ht="50.1" customHeight="1" x14ac:dyDescent="0.2">
      <c r="A1" s="63" t="s">
        <v>151</v>
      </c>
      <c r="B1" s="64"/>
      <c r="C1" s="64"/>
      <c r="D1" s="64"/>
      <c r="E1" s="64"/>
      <c r="F1" s="64"/>
      <c r="G1" s="64"/>
      <c r="H1" s="65"/>
    </row>
    <row r="2" spans="1:8" ht="24.95" customHeight="1" x14ac:dyDescent="0.2">
      <c r="A2" s="22" t="s">
        <v>16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7">
        <v>900001</v>
      </c>
      <c r="B3" s="8" t="s">
        <v>12</v>
      </c>
      <c r="C3" s="47">
        <f t="shared" ref="C3:H3" si="0">SUM(C4:C8)</f>
        <v>2782500</v>
      </c>
      <c r="D3" s="47">
        <f t="shared" si="0"/>
        <v>335275.13</v>
      </c>
      <c r="E3" s="47">
        <f t="shared" si="0"/>
        <v>3117775.13</v>
      </c>
      <c r="F3" s="47">
        <f t="shared" si="0"/>
        <v>50851.7</v>
      </c>
      <c r="G3" s="47">
        <f t="shared" si="0"/>
        <v>50851.7</v>
      </c>
      <c r="H3" s="48">
        <f t="shared" si="0"/>
        <v>3066923.4299999997</v>
      </c>
    </row>
    <row r="4" spans="1:8" x14ac:dyDescent="0.2">
      <c r="A4" s="24">
        <v>1</v>
      </c>
      <c r="B4" s="25" t="s">
        <v>14</v>
      </c>
      <c r="C4" s="51">
        <v>2782500</v>
      </c>
      <c r="D4" s="51">
        <v>335275.13</v>
      </c>
      <c r="E4" s="51">
        <f>C4+D4</f>
        <v>3117775.13</v>
      </c>
      <c r="F4" s="51">
        <v>50851.7</v>
      </c>
      <c r="G4" s="51">
        <v>50851.7</v>
      </c>
      <c r="H4" s="57">
        <f t="shared" ref="H4:H5" si="1">E4-F4</f>
        <v>3066923.4299999997</v>
      </c>
    </row>
    <row r="5" spans="1:8" x14ac:dyDescent="0.2">
      <c r="A5" s="24">
        <v>2</v>
      </c>
      <c r="B5" s="25" t="s">
        <v>15</v>
      </c>
      <c r="C5" s="51">
        <v>0</v>
      </c>
      <c r="D5" s="51">
        <v>0</v>
      </c>
      <c r="E5" s="51">
        <f t="shared" ref="E5:E7" si="2">C5+D5</f>
        <v>0</v>
      </c>
      <c r="F5" s="51">
        <v>0</v>
      </c>
      <c r="G5" s="51">
        <v>0</v>
      </c>
      <c r="H5" s="57">
        <f t="shared" si="1"/>
        <v>0</v>
      </c>
    </row>
    <row r="6" spans="1:8" x14ac:dyDescent="0.2">
      <c r="A6" s="24">
        <v>3</v>
      </c>
      <c r="B6" s="25" t="s">
        <v>17</v>
      </c>
      <c r="C6" s="51">
        <v>0</v>
      </c>
      <c r="D6" s="51">
        <v>0</v>
      </c>
      <c r="E6" s="51">
        <f t="shared" si="2"/>
        <v>0</v>
      </c>
      <c r="F6" s="51">
        <v>0</v>
      </c>
      <c r="G6" s="51">
        <v>0</v>
      </c>
      <c r="H6" s="57">
        <f>E6-F6</f>
        <v>0</v>
      </c>
    </row>
    <row r="7" spans="1:8" x14ac:dyDescent="0.2">
      <c r="A7" s="24">
        <v>4</v>
      </c>
      <c r="B7" s="25" t="s">
        <v>122</v>
      </c>
      <c r="C7" s="51">
        <v>0</v>
      </c>
      <c r="D7" s="51">
        <v>0</v>
      </c>
      <c r="E7" s="51">
        <f t="shared" si="2"/>
        <v>0</v>
      </c>
      <c r="F7" s="51">
        <v>0</v>
      </c>
      <c r="G7" s="51">
        <v>0</v>
      </c>
      <c r="H7" s="57">
        <f>E7-F7</f>
        <v>0</v>
      </c>
    </row>
    <row r="8" spans="1:8" x14ac:dyDescent="0.2">
      <c r="A8" s="26">
        <v>5</v>
      </c>
      <c r="B8" s="27" t="s">
        <v>109</v>
      </c>
      <c r="C8" s="52">
        <v>0</v>
      </c>
      <c r="D8" s="52">
        <v>0</v>
      </c>
      <c r="E8" s="52">
        <f>C8+D8</f>
        <v>0</v>
      </c>
      <c r="F8" s="52">
        <v>0</v>
      </c>
      <c r="G8" s="52">
        <v>0</v>
      </c>
      <c r="H8" s="59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15" customWidth="1"/>
    <col min="2" max="2" width="85.83203125" style="15" bestFit="1" customWidth="1"/>
    <col min="3" max="8" width="18.33203125" style="15" customWidth="1"/>
    <col min="9" max="16384" width="12" style="15"/>
  </cols>
  <sheetData>
    <row r="1" spans="1:8" ht="50.1" customHeight="1" x14ac:dyDescent="0.2">
      <c r="A1" s="63" t="s">
        <v>153</v>
      </c>
      <c r="B1" s="64"/>
      <c r="C1" s="64"/>
      <c r="D1" s="64"/>
      <c r="E1" s="64"/>
      <c r="F1" s="64"/>
      <c r="G1" s="64"/>
      <c r="H1" s="65"/>
    </row>
    <row r="2" spans="1:8" ht="24.95" customHeight="1" x14ac:dyDescent="0.2">
      <c r="A2" s="28" t="s">
        <v>25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7">
        <v>900001</v>
      </c>
      <c r="B3" s="8" t="s">
        <v>12</v>
      </c>
      <c r="C3" s="47">
        <f t="shared" ref="C3:H3" si="0">C4+C6</f>
        <v>2782500</v>
      </c>
      <c r="D3" s="47">
        <f t="shared" si="0"/>
        <v>335275.13</v>
      </c>
      <c r="E3" s="47">
        <f t="shared" si="0"/>
        <v>3117775.13</v>
      </c>
      <c r="F3" s="47">
        <f t="shared" si="0"/>
        <v>50851.7</v>
      </c>
      <c r="G3" s="47">
        <f t="shared" si="0"/>
        <v>50851.7</v>
      </c>
      <c r="H3" s="48">
        <f t="shared" si="0"/>
        <v>3066923.4299999997</v>
      </c>
    </row>
    <row r="4" spans="1:8" x14ac:dyDescent="0.2">
      <c r="A4" s="9"/>
      <c r="B4" s="14" t="s">
        <v>48</v>
      </c>
      <c r="C4" s="49">
        <f t="shared" ref="C4:H4" si="1">+C5</f>
        <v>0</v>
      </c>
      <c r="D4" s="49">
        <f t="shared" si="1"/>
        <v>0</v>
      </c>
      <c r="E4" s="49">
        <f t="shared" si="1"/>
        <v>0</v>
      </c>
      <c r="F4" s="49">
        <f t="shared" si="1"/>
        <v>0</v>
      </c>
      <c r="G4" s="49">
        <f t="shared" si="1"/>
        <v>0</v>
      </c>
      <c r="H4" s="50">
        <f t="shared" si="1"/>
        <v>0</v>
      </c>
    </row>
    <row r="5" spans="1:8" x14ac:dyDescent="0.2">
      <c r="A5" s="9">
        <v>31111</v>
      </c>
      <c r="B5" s="10" t="s">
        <v>47</v>
      </c>
      <c r="C5" s="53">
        <v>0</v>
      </c>
      <c r="D5" s="53">
        <v>0</v>
      </c>
      <c r="E5" s="53">
        <f>C5+D5</f>
        <v>0</v>
      </c>
      <c r="F5" s="53">
        <v>0</v>
      </c>
      <c r="G5" s="53">
        <v>0</v>
      </c>
      <c r="H5" s="60">
        <f t="shared" ref="H5" si="2">E5-F5</f>
        <v>0</v>
      </c>
    </row>
    <row r="6" spans="1:8" x14ac:dyDescent="0.2">
      <c r="A6" s="9"/>
      <c r="B6" s="14" t="s">
        <v>36</v>
      </c>
      <c r="C6" s="49">
        <f t="shared" ref="C6:H6" si="3">SUM(C7:C12)</f>
        <v>2782500</v>
      </c>
      <c r="D6" s="49">
        <f t="shared" si="3"/>
        <v>335275.13</v>
      </c>
      <c r="E6" s="49">
        <f t="shared" si="3"/>
        <v>3117775.13</v>
      </c>
      <c r="F6" s="49">
        <f t="shared" si="3"/>
        <v>50851.7</v>
      </c>
      <c r="G6" s="49">
        <f t="shared" si="3"/>
        <v>50851.7</v>
      </c>
      <c r="H6" s="50">
        <f t="shared" si="3"/>
        <v>3066923.4299999997</v>
      </c>
    </row>
    <row r="7" spans="1:8" x14ac:dyDescent="0.2">
      <c r="A7" s="9">
        <v>31120</v>
      </c>
      <c r="B7" s="10" t="s">
        <v>23</v>
      </c>
      <c r="C7" s="53">
        <v>2782500</v>
      </c>
      <c r="D7" s="53">
        <v>335275.13</v>
      </c>
      <c r="E7" s="53">
        <f t="shared" ref="E7:E11" si="4">C7+D7</f>
        <v>3117775.13</v>
      </c>
      <c r="F7" s="53">
        <v>50851.7</v>
      </c>
      <c r="G7" s="53">
        <v>50851.7</v>
      </c>
      <c r="H7" s="60">
        <f t="shared" ref="H7:H12" si="5">E7-F7</f>
        <v>3066923.4299999997</v>
      </c>
    </row>
    <row r="8" spans="1:8" x14ac:dyDescent="0.2">
      <c r="A8" s="9">
        <v>31210</v>
      </c>
      <c r="B8" s="10" t="s">
        <v>37</v>
      </c>
      <c r="C8" s="53">
        <v>0</v>
      </c>
      <c r="D8" s="53">
        <v>0</v>
      </c>
      <c r="E8" s="53">
        <f t="shared" si="4"/>
        <v>0</v>
      </c>
      <c r="F8" s="53">
        <v>0</v>
      </c>
      <c r="G8" s="53">
        <v>0</v>
      </c>
      <c r="H8" s="60">
        <f t="shared" si="5"/>
        <v>0</v>
      </c>
    </row>
    <row r="9" spans="1:8" x14ac:dyDescent="0.2">
      <c r="A9" s="9">
        <v>31220</v>
      </c>
      <c r="B9" s="10" t="s">
        <v>38</v>
      </c>
      <c r="C9" s="53">
        <v>0</v>
      </c>
      <c r="D9" s="53">
        <v>0</v>
      </c>
      <c r="E9" s="53">
        <f t="shared" si="4"/>
        <v>0</v>
      </c>
      <c r="F9" s="53">
        <v>0</v>
      </c>
      <c r="G9" s="53">
        <v>0</v>
      </c>
      <c r="H9" s="60">
        <f t="shared" si="5"/>
        <v>0</v>
      </c>
    </row>
    <row r="10" spans="1:8" x14ac:dyDescent="0.2">
      <c r="A10" s="9">
        <v>32200</v>
      </c>
      <c r="B10" s="10" t="s">
        <v>45</v>
      </c>
      <c r="C10" s="53">
        <v>0</v>
      </c>
      <c r="D10" s="53">
        <v>0</v>
      </c>
      <c r="E10" s="53">
        <f t="shared" si="4"/>
        <v>0</v>
      </c>
      <c r="F10" s="53">
        <v>0</v>
      </c>
      <c r="G10" s="53">
        <v>0</v>
      </c>
      <c r="H10" s="60">
        <f t="shared" si="5"/>
        <v>0</v>
      </c>
    </row>
    <row r="11" spans="1:8" x14ac:dyDescent="0.2">
      <c r="A11" s="9">
        <v>32300</v>
      </c>
      <c r="B11" s="10" t="s">
        <v>46</v>
      </c>
      <c r="C11" s="53">
        <v>0</v>
      </c>
      <c r="D11" s="53">
        <v>0</v>
      </c>
      <c r="E11" s="53">
        <f t="shared" si="4"/>
        <v>0</v>
      </c>
      <c r="F11" s="53">
        <v>0</v>
      </c>
      <c r="G11" s="53">
        <v>0</v>
      </c>
      <c r="H11" s="60">
        <f t="shared" si="5"/>
        <v>0</v>
      </c>
    </row>
    <row r="12" spans="1:8" x14ac:dyDescent="0.2">
      <c r="A12" s="11">
        <v>32400</v>
      </c>
      <c r="B12" s="12" t="s">
        <v>24</v>
      </c>
      <c r="C12" s="54">
        <v>0</v>
      </c>
      <c r="D12" s="54">
        <v>0</v>
      </c>
      <c r="E12" s="54">
        <f t="shared" ref="E12" si="6">+C12+D12</f>
        <v>0</v>
      </c>
      <c r="F12" s="54">
        <v>0</v>
      </c>
      <c r="G12" s="54">
        <v>0</v>
      </c>
      <c r="H12" s="55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E40" sqref="E40"/>
    </sheetView>
  </sheetViews>
  <sheetFormatPr baseColWidth="10" defaultRowHeight="11.25" x14ac:dyDescent="0.2"/>
  <cols>
    <col min="1" max="1" width="7.1640625" style="17" bestFit="1" customWidth="1"/>
    <col min="2" max="2" width="72.83203125" style="17" customWidth="1"/>
    <col min="3" max="8" width="18.33203125" style="17" customWidth="1"/>
    <col min="9" max="16384" width="12" style="17"/>
  </cols>
  <sheetData>
    <row r="1" spans="1:8" ht="50.1" customHeight="1" x14ac:dyDescent="0.2">
      <c r="A1" s="63" t="s">
        <v>152</v>
      </c>
      <c r="B1" s="64"/>
      <c r="C1" s="64"/>
      <c r="D1" s="64"/>
      <c r="E1" s="64"/>
      <c r="F1" s="64"/>
      <c r="G1" s="64"/>
      <c r="H1" s="65"/>
    </row>
    <row r="2" spans="1:8" ht="24.95" customHeight="1" x14ac:dyDescent="0.2">
      <c r="A2" s="22" t="s">
        <v>0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7">
        <v>900001</v>
      </c>
      <c r="B3" s="13" t="s">
        <v>12</v>
      </c>
      <c r="C3" s="47">
        <f t="shared" ref="C3:H3" si="0">SUM(C4+C13+C21+C31)</f>
        <v>2782500</v>
      </c>
      <c r="D3" s="47">
        <f t="shared" si="0"/>
        <v>335275.13</v>
      </c>
      <c r="E3" s="47">
        <f t="shared" si="0"/>
        <v>3117775.13</v>
      </c>
      <c r="F3" s="47">
        <f t="shared" si="0"/>
        <v>50851.7</v>
      </c>
      <c r="G3" s="47">
        <f t="shared" si="0"/>
        <v>50851.7</v>
      </c>
      <c r="H3" s="48">
        <f t="shared" si="0"/>
        <v>3066923.4299999997</v>
      </c>
    </row>
    <row r="4" spans="1:8" x14ac:dyDescent="0.2">
      <c r="A4" s="18">
        <v>1</v>
      </c>
      <c r="B4" s="19" t="s">
        <v>26</v>
      </c>
      <c r="C4" s="49">
        <f t="shared" ref="C4:H4" si="1">SUM(C5:C12)</f>
        <v>0</v>
      </c>
      <c r="D4" s="49">
        <f t="shared" si="1"/>
        <v>0</v>
      </c>
      <c r="E4" s="49">
        <f t="shared" si="1"/>
        <v>0</v>
      </c>
      <c r="F4" s="49">
        <f t="shared" si="1"/>
        <v>0</v>
      </c>
      <c r="G4" s="49">
        <f t="shared" si="1"/>
        <v>0</v>
      </c>
      <c r="H4" s="50">
        <f t="shared" si="1"/>
        <v>0</v>
      </c>
    </row>
    <row r="5" spans="1:8" x14ac:dyDescent="0.2">
      <c r="A5" s="20">
        <v>11</v>
      </c>
      <c r="B5" s="45" t="s">
        <v>125</v>
      </c>
      <c r="C5" s="51">
        <v>0</v>
      </c>
      <c r="D5" s="51">
        <v>0</v>
      </c>
      <c r="E5" s="51">
        <f>C5+D5</f>
        <v>0</v>
      </c>
      <c r="F5" s="51">
        <v>0</v>
      </c>
      <c r="G5" s="51">
        <v>0</v>
      </c>
      <c r="H5" s="32">
        <f>E5-F5</f>
        <v>0</v>
      </c>
    </row>
    <row r="6" spans="1:8" x14ac:dyDescent="0.2">
      <c r="A6" s="20">
        <v>12</v>
      </c>
      <c r="B6" s="45" t="s">
        <v>27</v>
      </c>
      <c r="C6" s="51">
        <v>0</v>
      </c>
      <c r="D6" s="51">
        <v>0</v>
      </c>
      <c r="E6" s="51">
        <f t="shared" ref="E6:E12" si="2">C6+D6</f>
        <v>0</v>
      </c>
      <c r="F6" s="51">
        <v>0</v>
      </c>
      <c r="G6" s="51">
        <v>0</v>
      </c>
      <c r="H6" s="32">
        <f t="shared" ref="H6:H12" si="3">E6-F6</f>
        <v>0</v>
      </c>
    </row>
    <row r="7" spans="1:8" x14ac:dyDescent="0.2">
      <c r="A7" s="20">
        <v>13</v>
      </c>
      <c r="B7" s="45" t="s">
        <v>126</v>
      </c>
      <c r="C7" s="51">
        <v>0</v>
      </c>
      <c r="D7" s="51">
        <v>0</v>
      </c>
      <c r="E7" s="51">
        <f t="shared" si="2"/>
        <v>0</v>
      </c>
      <c r="F7" s="51">
        <v>0</v>
      </c>
      <c r="G7" s="51">
        <v>0</v>
      </c>
      <c r="H7" s="32">
        <f t="shared" si="3"/>
        <v>0</v>
      </c>
    </row>
    <row r="8" spans="1:8" x14ac:dyDescent="0.2">
      <c r="A8" s="20">
        <v>14</v>
      </c>
      <c r="B8" s="45" t="s">
        <v>18</v>
      </c>
      <c r="C8" s="51">
        <v>0</v>
      </c>
      <c r="D8" s="51">
        <v>0</v>
      </c>
      <c r="E8" s="51">
        <f t="shared" si="2"/>
        <v>0</v>
      </c>
      <c r="F8" s="51">
        <v>0</v>
      </c>
      <c r="G8" s="51">
        <v>0</v>
      </c>
      <c r="H8" s="32">
        <f t="shared" si="3"/>
        <v>0</v>
      </c>
    </row>
    <row r="9" spans="1:8" x14ac:dyDescent="0.2">
      <c r="A9" s="20">
        <v>15</v>
      </c>
      <c r="B9" s="45" t="s">
        <v>33</v>
      </c>
      <c r="C9" s="51">
        <v>0</v>
      </c>
      <c r="D9" s="51">
        <v>0</v>
      </c>
      <c r="E9" s="51">
        <f t="shared" si="2"/>
        <v>0</v>
      </c>
      <c r="F9" s="51">
        <v>0</v>
      </c>
      <c r="G9" s="51">
        <v>0</v>
      </c>
      <c r="H9" s="32">
        <f t="shared" si="3"/>
        <v>0</v>
      </c>
    </row>
    <row r="10" spans="1:8" x14ac:dyDescent="0.2">
      <c r="A10" s="20">
        <v>16</v>
      </c>
      <c r="B10" s="45" t="s">
        <v>28</v>
      </c>
      <c r="C10" s="51">
        <v>0</v>
      </c>
      <c r="D10" s="51">
        <v>0</v>
      </c>
      <c r="E10" s="51">
        <f t="shared" si="2"/>
        <v>0</v>
      </c>
      <c r="F10" s="51">
        <v>0</v>
      </c>
      <c r="G10" s="51">
        <v>0</v>
      </c>
      <c r="H10" s="32">
        <f t="shared" si="3"/>
        <v>0</v>
      </c>
    </row>
    <row r="11" spans="1:8" x14ac:dyDescent="0.2">
      <c r="A11" s="20">
        <v>17</v>
      </c>
      <c r="B11" s="45" t="s">
        <v>127</v>
      </c>
      <c r="C11" s="51">
        <v>0</v>
      </c>
      <c r="D11" s="51">
        <v>0</v>
      </c>
      <c r="E11" s="51">
        <f t="shared" si="2"/>
        <v>0</v>
      </c>
      <c r="F11" s="51">
        <v>0</v>
      </c>
      <c r="G11" s="51">
        <v>0</v>
      </c>
      <c r="H11" s="32">
        <f t="shared" si="3"/>
        <v>0</v>
      </c>
    </row>
    <row r="12" spans="1:8" x14ac:dyDescent="0.2">
      <c r="A12" s="20">
        <v>18</v>
      </c>
      <c r="B12" s="45" t="s">
        <v>29</v>
      </c>
      <c r="C12" s="51">
        <v>0</v>
      </c>
      <c r="D12" s="51">
        <v>0</v>
      </c>
      <c r="E12" s="51">
        <f t="shared" si="2"/>
        <v>0</v>
      </c>
      <c r="F12" s="51">
        <v>0</v>
      </c>
      <c r="G12" s="51">
        <v>0</v>
      </c>
      <c r="H12" s="32">
        <f t="shared" si="3"/>
        <v>0</v>
      </c>
    </row>
    <row r="13" spans="1:8" x14ac:dyDescent="0.2">
      <c r="A13" s="18">
        <v>2</v>
      </c>
      <c r="B13" s="19" t="s">
        <v>30</v>
      </c>
      <c r="C13" s="49">
        <f t="shared" ref="C13:H13" si="4">SUM(C14:C20)</f>
        <v>2782500</v>
      </c>
      <c r="D13" s="49">
        <f t="shared" si="4"/>
        <v>335275.13</v>
      </c>
      <c r="E13" s="49">
        <f t="shared" si="4"/>
        <v>3117775.13</v>
      </c>
      <c r="F13" s="49">
        <f t="shared" si="4"/>
        <v>50851.7</v>
      </c>
      <c r="G13" s="49">
        <f t="shared" si="4"/>
        <v>50851.7</v>
      </c>
      <c r="H13" s="50">
        <f t="shared" si="4"/>
        <v>3066923.4299999997</v>
      </c>
    </row>
    <row r="14" spans="1:8" x14ac:dyDescent="0.2">
      <c r="A14" s="20">
        <v>21</v>
      </c>
      <c r="B14" s="45" t="s">
        <v>128</v>
      </c>
      <c r="C14" s="51">
        <v>0</v>
      </c>
      <c r="D14" s="51">
        <v>0</v>
      </c>
      <c r="E14" s="51">
        <f>+C14+D14</f>
        <v>0</v>
      </c>
      <c r="F14" s="51">
        <v>0</v>
      </c>
      <c r="G14" s="51">
        <v>0</v>
      </c>
      <c r="H14" s="32">
        <f t="shared" ref="H14:H35" si="5">E14-F14</f>
        <v>0</v>
      </c>
    </row>
    <row r="15" spans="1:8" x14ac:dyDescent="0.2">
      <c r="A15" s="20">
        <v>22</v>
      </c>
      <c r="B15" s="45" t="s">
        <v>39</v>
      </c>
      <c r="C15" s="51">
        <v>0</v>
      </c>
      <c r="D15" s="51">
        <v>0</v>
      </c>
      <c r="E15" s="51">
        <f t="shared" ref="E15:E20" si="6">+C15+D15</f>
        <v>0</v>
      </c>
      <c r="F15" s="51">
        <v>0</v>
      </c>
      <c r="G15" s="51">
        <v>0</v>
      </c>
      <c r="H15" s="32">
        <f t="shared" si="5"/>
        <v>0</v>
      </c>
    </row>
    <row r="16" spans="1:8" x14ac:dyDescent="0.2">
      <c r="A16" s="20">
        <v>23</v>
      </c>
      <c r="B16" s="45" t="s">
        <v>31</v>
      </c>
      <c r="C16" s="51">
        <v>0</v>
      </c>
      <c r="D16" s="51">
        <v>0</v>
      </c>
      <c r="E16" s="51">
        <f t="shared" si="6"/>
        <v>0</v>
      </c>
      <c r="F16" s="51">
        <v>0</v>
      </c>
      <c r="G16" s="51">
        <v>0</v>
      </c>
      <c r="H16" s="32">
        <f t="shared" si="5"/>
        <v>0</v>
      </c>
    </row>
    <row r="17" spans="1:8" x14ac:dyDescent="0.2">
      <c r="A17" s="20">
        <v>24</v>
      </c>
      <c r="B17" s="45" t="s">
        <v>129</v>
      </c>
      <c r="C17" s="51">
        <v>2782500</v>
      </c>
      <c r="D17" s="51">
        <v>335275.13</v>
      </c>
      <c r="E17" s="51">
        <f t="shared" si="6"/>
        <v>3117775.13</v>
      </c>
      <c r="F17" s="51">
        <v>50851.7</v>
      </c>
      <c r="G17" s="51">
        <v>50851.7</v>
      </c>
      <c r="H17" s="32">
        <f t="shared" si="5"/>
        <v>3066923.4299999997</v>
      </c>
    </row>
    <row r="18" spans="1:8" x14ac:dyDescent="0.2">
      <c r="A18" s="20">
        <v>25</v>
      </c>
      <c r="B18" s="45" t="s">
        <v>130</v>
      </c>
      <c r="C18" s="51">
        <v>0</v>
      </c>
      <c r="D18" s="51">
        <v>0</v>
      </c>
      <c r="E18" s="51">
        <f t="shared" si="6"/>
        <v>0</v>
      </c>
      <c r="F18" s="51">
        <v>0</v>
      </c>
      <c r="G18" s="51">
        <v>0</v>
      </c>
      <c r="H18" s="32">
        <f t="shared" si="5"/>
        <v>0</v>
      </c>
    </row>
    <row r="19" spans="1:8" x14ac:dyDescent="0.2">
      <c r="A19" s="20">
        <v>26</v>
      </c>
      <c r="B19" s="45" t="s">
        <v>131</v>
      </c>
      <c r="C19" s="51">
        <v>0</v>
      </c>
      <c r="D19" s="51">
        <v>0</v>
      </c>
      <c r="E19" s="51">
        <f t="shared" si="6"/>
        <v>0</v>
      </c>
      <c r="F19" s="51">
        <v>0</v>
      </c>
      <c r="G19" s="51">
        <v>0</v>
      </c>
      <c r="H19" s="32">
        <f t="shared" si="5"/>
        <v>0</v>
      </c>
    </row>
    <row r="20" spans="1:8" x14ac:dyDescent="0.2">
      <c r="A20" s="20">
        <v>27</v>
      </c>
      <c r="B20" s="45" t="s">
        <v>19</v>
      </c>
      <c r="C20" s="51">
        <v>0</v>
      </c>
      <c r="D20" s="51">
        <v>0</v>
      </c>
      <c r="E20" s="51">
        <f t="shared" si="6"/>
        <v>0</v>
      </c>
      <c r="F20" s="51">
        <v>0</v>
      </c>
      <c r="G20" s="51">
        <v>0</v>
      </c>
      <c r="H20" s="32">
        <f t="shared" si="5"/>
        <v>0</v>
      </c>
    </row>
    <row r="21" spans="1:8" x14ac:dyDescent="0.2">
      <c r="A21" s="18">
        <v>3</v>
      </c>
      <c r="B21" s="19" t="s">
        <v>132</v>
      </c>
      <c r="C21" s="49">
        <f t="shared" ref="C21:H21" si="7">SUM(C22:C30)</f>
        <v>0</v>
      </c>
      <c r="D21" s="49">
        <f t="shared" si="7"/>
        <v>0</v>
      </c>
      <c r="E21" s="49">
        <f t="shared" si="7"/>
        <v>0</v>
      </c>
      <c r="F21" s="49">
        <f t="shared" si="7"/>
        <v>0</v>
      </c>
      <c r="G21" s="49">
        <f t="shared" si="7"/>
        <v>0</v>
      </c>
      <c r="H21" s="50">
        <f t="shared" si="7"/>
        <v>0</v>
      </c>
    </row>
    <row r="22" spans="1:8" x14ac:dyDescent="0.2">
      <c r="A22" s="20">
        <v>31</v>
      </c>
      <c r="B22" s="45" t="s">
        <v>40</v>
      </c>
      <c r="C22" s="51">
        <v>0</v>
      </c>
      <c r="D22" s="51">
        <v>0</v>
      </c>
      <c r="E22" s="51">
        <f>+C22+D22</f>
        <v>0</v>
      </c>
      <c r="F22" s="51">
        <v>0</v>
      </c>
      <c r="G22" s="51">
        <v>0</v>
      </c>
      <c r="H22" s="32">
        <f t="shared" si="5"/>
        <v>0</v>
      </c>
    </row>
    <row r="23" spans="1:8" x14ac:dyDescent="0.2">
      <c r="A23" s="20">
        <v>32</v>
      </c>
      <c r="B23" s="45" t="s">
        <v>34</v>
      </c>
      <c r="C23" s="51">
        <v>0</v>
      </c>
      <c r="D23" s="51">
        <v>0</v>
      </c>
      <c r="E23" s="51">
        <f t="shared" ref="E23:E30" si="8">+C23+D23</f>
        <v>0</v>
      </c>
      <c r="F23" s="51">
        <v>0</v>
      </c>
      <c r="G23" s="51">
        <v>0</v>
      </c>
      <c r="H23" s="32">
        <f t="shared" si="5"/>
        <v>0</v>
      </c>
    </row>
    <row r="24" spans="1:8" x14ac:dyDescent="0.2">
      <c r="A24" s="20">
        <v>33</v>
      </c>
      <c r="B24" s="45" t="s">
        <v>41</v>
      </c>
      <c r="C24" s="51">
        <v>0</v>
      </c>
      <c r="D24" s="51">
        <v>0</v>
      </c>
      <c r="E24" s="51">
        <f t="shared" si="8"/>
        <v>0</v>
      </c>
      <c r="F24" s="51">
        <v>0</v>
      </c>
      <c r="G24" s="51">
        <v>0</v>
      </c>
      <c r="H24" s="32">
        <f t="shared" si="5"/>
        <v>0</v>
      </c>
    </row>
    <row r="25" spans="1:8" x14ac:dyDescent="0.2">
      <c r="A25" s="20">
        <v>34</v>
      </c>
      <c r="B25" s="45" t="s">
        <v>133</v>
      </c>
      <c r="C25" s="51">
        <v>0</v>
      </c>
      <c r="D25" s="51">
        <v>0</v>
      </c>
      <c r="E25" s="51">
        <f t="shared" si="8"/>
        <v>0</v>
      </c>
      <c r="F25" s="51">
        <v>0</v>
      </c>
      <c r="G25" s="51">
        <v>0</v>
      </c>
      <c r="H25" s="32">
        <f t="shared" si="5"/>
        <v>0</v>
      </c>
    </row>
    <row r="26" spans="1:8" x14ac:dyDescent="0.2">
      <c r="A26" s="20">
        <v>35</v>
      </c>
      <c r="B26" s="45" t="s">
        <v>32</v>
      </c>
      <c r="C26" s="51">
        <v>0</v>
      </c>
      <c r="D26" s="51">
        <v>0</v>
      </c>
      <c r="E26" s="51">
        <f t="shared" si="8"/>
        <v>0</v>
      </c>
      <c r="F26" s="51">
        <v>0</v>
      </c>
      <c r="G26" s="51">
        <v>0</v>
      </c>
      <c r="H26" s="32">
        <f t="shared" si="5"/>
        <v>0</v>
      </c>
    </row>
    <row r="27" spans="1:8" x14ac:dyDescent="0.2">
      <c r="A27" s="20">
        <v>36</v>
      </c>
      <c r="B27" s="45" t="s">
        <v>20</v>
      </c>
      <c r="C27" s="51">
        <v>0</v>
      </c>
      <c r="D27" s="51">
        <v>0</v>
      </c>
      <c r="E27" s="51">
        <f t="shared" si="8"/>
        <v>0</v>
      </c>
      <c r="F27" s="51">
        <v>0</v>
      </c>
      <c r="G27" s="51">
        <v>0</v>
      </c>
      <c r="H27" s="32">
        <f t="shared" si="5"/>
        <v>0</v>
      </c>
    </row>
    <row r="28" spans="1:8" x14ac:dyDescent="0.2">
      <c r="A28" s="20">
        <v>37</v>
      </c>
      <c r="B28" s="45" t="s">
        <v>21</v>
      </c>
      <c r="C28" s="51">
        <v>0</v>
      </c>
      <c r="D28" s="51">
        <v>0</v>
      </c>
      <c r="E28" s="51">
        <f t="shared" si="8"/>
        <v>0</v>
      </c>
      <c r="F28" s="51">
        <v>0</v>
      </c>
      <c r="G28" s="51">
        <v>0</v>
      </c>
      <c r="H28" s="32">
        <f t="shared" si="5"/>
        <v>0</v>
      </c>
    </row>
    <row r="29" spans="1:8" x14ac:dyDescent="0.2">
      <c r="A29" s="20">
        <v>38</v>
      </c>
      <c r="B29" s="45" t="s">
        <v>134</v>
      </c>
      <c r="C29" s="51">
        <v>0</v>
      </c>
      <c r="D29" s="51">
        <v>0</v>
      </c>
      <c r="E29" s="51">
        <f t="shared" si="8"/>
        <v>0</v>
      </c>
      <c r="F29" s="51">
        <v>0</v>
      </c>
      <c r="G29" s="51">
        <v>0</v>
      </c>
      <c r="H29" s="32">
        <f t="shared" si="5"/>
        <v>0</v>
      </c>
    </row>
    <row r="30" spans="1:8" x14ac:dyDescent="0.2">
      <c r="A30" s="20">
        <v>39</v>
      </c>
      <c r="B30" s="45" t="s">
        <v>42</v>
      </c>
      <c r="C30" s="51">
        <v>0</v>
      </c>
      <c r="D30" s="51">
        <v>0</v>
      </c>
      <c r="E30" s="51">
        <f t="shared" si="8"/>
        <v>0</v>
      </c>
      <c r="F30" s="51">
        <v>0</v>
      </c>
      <c r="G30" s="51">
        <v>0</v>
      </c>
      <c r="H30" s="32">
        <f t="shared" si="5"/>
        <v>0</v>
      </c>
    </row>
    <row r="31" spans="1:8" x14ac:dyDescent="0.2">
      <c r="A31" s="18">
        <v>4</v>
      </c>
      <c r="B31" s="19" t="s">
        <v>43</v>
      </c>
      <c r="C31" s="49">
        <f t="shared" ref="C31:H31" si="9">SUM(C32:C35)</f>
        <v>0</v>
      </c>
      <c r="D31" s="49">
        <f t="shared" si="9"/>
        <v>0</v>
      </c>
      <c r="E31" s="49">
        <f t="shared" si="9"/>
        <v>0</v>
      </c>
      <c r="F31" s="49">
        <f t="shared" si="9"/>
        <v>0</v>
      </c>
      <c r="G31" s="49">
        <f t="shared" si="9"/>
        <v>0</v>
      </c>
      <c r="H31" s="50">
        <f t="shared" si="9"/>
        <v>0</v>
      </c>
    </row>
    <row r="32" spans="1:8" x14ac:dyDescent="0.2">
      <c r="A32" s="20">
        <v>41</v>
      </c>
      <c r="B32" s="45" t="s">
        <v>135</v>
      </c>
      <c r="C32" s="51">
        <v>0</v>
      </c>
      <c r="D32" s="51">
        <v>0</v>
      </c>
      <c r="E32" s="51">
        <f>+C32+D32</f>
        <v>0</v>
      </c>
      <c r="F32" s="51">
        <v>0</v>
      </c>
      <c r="G32" s="51">
        <v>0</v>
      </c>
      <c r="H32" s="32">
        <f t="shared" si="5"/>
        <v>0</v>
      </c>
    </row>
    <row r="33" spans="1:8" ht="22.5" x14ac:dyDescent="0.2">
      <c r="A33" s="20">
        <v>42</v>
      </c>
      <c r="B33" s="45" t="s">
        <v>35</v>
      </c>
      <c r="C33" s="51">
        <v>0</v>
      </c>
      <c r="D33" s="51">
        <v>0</v>
      </c>
      <c r="E33" s="51">
        <f>+C33+D33</f>
        <v>0</v>
      </c>
      <c r="F33" s="51">
        <v>0</v>
      </c>
      <c r="G33" s="51">
        <v>0</v>
      </c>
      <c r="H33" s="32">
        <f t="shared" si="5"/>
        <v>0</v>
      </c>
    </row>
    <row r="34" spans="1:8" x14ac:dyDescent="0.2">
      <c r="A34" s="20">
        <v>43</v>
      </c>
      <c r="B34" s="45" t="s">
        <v>44</v>
      </c>
      <c r="C34" s="51">
        <v>0</v>
      </c>
      <c r="D34" s="51">
        <v>0</v>
      </c>
      <c r="E34" s="51">
        <f>+C34+D34</f>
        <v>0</v>
      </c>
      <c r="F34" s="51">
        <v>0</v>
      </c>
      <c r="G34" s="51">
        <v>0</v>
      </c>
      <c r="H34" s="32">
        <f t="shared" si="5"/>
        <v>0</v>
      </c>
    </row>
    <row r="35" spans="1:8" x14ac:dyDescent="0.2">
      <c r="A35" s="21">
        <v>44</v>
      </c>
      <c r="B35" s="46" t="s">
        <v>22</v>
      </c>
      <c r="C35" s="52">
        <v>0</v>
      </c>
      <c r="D35" s="52">
        <v>0</v>
      </c>
      <c r="E35" s="52">
        <f>+C35+D35</f>
        <v>0</v>
      </c>
      <c r="F35" s="52">
        <v>0</v>
      </c>
      <c r="G35" s="52">
        <v>0</v>
      </c>
      <c r="H35" s="36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EAEPE</vt:lpstr>
      <vt:lpstr>OBJETO DE GASTO</vt:lpstr>
      <vt:lpstr>ECONOMICA</vt:lpstr>
      <vt:lpstr>ADMINISTRATIVA</vt:lpstr>
      <vt:lpstr>FUNCIONAL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TES-OUXEGRE</cp:lastModifiedBy>
  <cp:lastPrinted>2018-05-03T19:04:37Z</cp:lastPrinted>
  <dcterms:created xsi:type="dcterms:W3CDTF">2014-02-10T03:37:14Z</dcterms:created>
  <dcterms:modified xsi:type="dcterms:W3CDTF">2018-05-03T19:04:50Z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