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tavares\Desktop\JUL-SEP  TRANSPARENCIA\trasparencia ulices\"/>
    </mc:Choice>
  </mc:AlternateContent>
  <bookViews>
    <workbookView xWindow="0" yWindow="0" windowWidth="28800" windowHeight="12435"/>
  </bookViews>
  <sheets>
    <sheet name="Reporte de Formatos" sheetId="1" r:id="rId1"/>
  </sheets>
  <definedNames>
    <definedName name="_xlnm._FilterDatabase" localSheetId="0" hidden="1">'Reporte de Formatos'!$A$7:$S$252</definedName>
  </definedNames>
  <calcPr calcId="152511"/>
</workbook>
</file>

<file path=xl/calcChain.xml><?xml version="1.0" encoding="utf-8"?>
<calcChain xmlns="http://schemas.openxmlformats.org/spreadsheetml/2006/main">
  <c r="I186" i="1" l="1"/>
  <c r="J186" i="1"/>
  <c r="K186" i="1"/>
  <c r="L186" i="1"/>
  <c r="M186" i="1"/>
  <c r="H186" i="1"/>
  <c r="I123" i="1"/>
  <c r="J123" i="1"/>
  <c r="K123" i="1"/>
  <c r="L123" i="1"/>
  <c r="M123" i="1"/>
  <c r="H123" i="1"/>
  <c r="H134" i="1"/>
  <c r="I134" i="1"/>
  <c r="J134" i="1"/>
  <c r="K134" i="1"/>
  <c r="L134" i="1"/>
  <c r="M134" i="1"/>
  <c r="I12" i="1" l="1"/>
  <c r="J12" i="1"/>
  <c r="K12" i="1"/>
  <c r="L12" i="1"/>
  <c r="M12" i="1"/>
  <c r="H12" i="1"/>
  <c r="I250" i="1" l="1"/>
  <c r="J250" i="1"/>
  <c r="K250" i="1"/>
  <c r="L250" i="1"/>
  <c r="M250" i="1"/>
  <c r="H250" i="1"/>
  <c r="I247" i="1"/>
  <c r="J247" i="1"/>
  <c r="K247" i="1"/>
  <c r="L247" i="1"/>
  <c r="M247" i="1"/>
  <c r="H247" i="1"/>
  <c r="I240" i="1"/>
  <c r="J240" i="1"/>
  <c r="K240" i="1"/>
  <c r="L240" i="1"/>
  <c r="M240" i="1"/>
  <c r="H240" i="1"/>
  <c r="H239" i="1" s="1"/>
  <c r="H207" i="1"/>
  <c r="I207" i="1"/>
  <c r="J207" i="1"/>
  <c r="K207" i="1"/>
  <c r="L207" i="1"/>
  <c r="M207" i="1"/>
  <c r="H202" i="1"/>
  <c r="H246" i="1" l="1"/>
  <c r="I62" i="1"/>
  <c r="J62" i="1"/>
  <c r="K62" i="1"/>
  <c r="L62" i="1"/>
  <c r="M62" i="1"/>
  <c r="H62" i="1"/>
  <c r="H72" i="1"/>
  <c r="H56" i="1"/>
  <c r="I56" i="1"/>
  <c r="J56" i="1"/>
  <c r="K56" i="1"/>
  <c r="L56" i="1"/>
  <c r="M56" i="1"/>
  <c r="H237" i="1" l="1"/>
  <c r="H234" i="1"/>
  <c r="H229" i="1"/>
  <c r="I225" i="1"/>
  <c r="J225" i="1"/>
  <c r="K225" i="1"/>
  <c r="L225" i="1"/>
  <c r="M225" i="1"/>
  <c r="H225" i="1"/>
  <c r="H244" i="1"/>
  <c r="H228" i="1" l="1"/>
  <c r="H216" i="1"/>
  <c r="H177" i="1"/>
  <c r="H151" i="1"/>
  <c r="H158" i="1"/>
  <c r="I158" i="1"/>
  <c r="J158" i="1"/>
  <c r="K158" i="1"/>
  <c r="L158" i="1"/>
  <c r="M158" i="1"/>
  <c r="H117" i="1"/>
  <c r="H80" i="1"/>
  <c r="I80" i="1"/>
  <c r="J80" i="1"/>
  <c r="K80" i="1"/>
  <c r="L80" i="1"/>
  <c r="M80" i="1"/>
  <c r="H38" i="1"/>
  <c r="I38" i="1"/>
  <c r="J38" i="1"/>
  <c r="K38" i="1"/>
  <c r="L38" i="1"/>
  <c r="M38" i="1"/>
  <c r="H9" i="1"/>
  <c r="I244" i="1" l="1"/>
  <c r="I243" i="1" s="1"/>
  <c r="J244" i="1"/>
  <c r="J243" i="1" s="1"/>
  <c r="K244" i="1"/>
  <c r="K243" i="1" s="1"/>
  <c r="L244" i="1"/>
  <c r="L243" i="1" s="1"/>
  <c r="M244" i="1"/>
  <c r="M243" i="1" s="1"/>
  <c r="H243" i="1"/>
  <c r="I239" i="1"/>
  <c r="J239" i="1"/>
  <c r="K239" i="1"/>
  <c r="L239" i="1"/>
  <c r="M239" i="1"/>
  <c r="I237" i="1"/>
  <c r="J237" i="1"/>
  <c r="K237" i="1"/>
  <c r="L237" i="1"/>
  <c r="M237" i="1"/>
  <c r="I234" i="1"/>
  <c r="J234" i="1"/>
  <c r="K234" i="1"/>
  <c r="L234" i="1"/>
  <c r="M234" i="1"/>
  <c r="I229" i="1"/>
  <c r="J229" i="1"/>
  <c r="K229" i="1"/>
  <c r="L229" i="1"/>
  <c r="M229" i="1"/>
  <c r="I216" i="1"/>
  <c r="J216" i="1"/>
  <c r="K216" i="1"/>
  <c r="L216" i="1"/>
  <c r="M216" i="1"/>
  <c r="I214" i="1"/>
  <c r="J214" i="1"/>
  <c r="K214" i="1"/>
  <c r="L214" i="1"/>
  <c r="M214" i="1"/>
  <c r="I210" i="1"/>
  <c r="J210" i="1"/>
  <c r="K210" i="1"/>
  <c r="L210" i="1"/>
  <c r="M210" i="1"/>
  <c r="I202" i="1"/>
  <c r="J202" i="1"/>
  <c r="K202" i="1"/>
  <c r="L202" i="1"/>
  <c r="M202" i="1"/>
  <c r="I195" i="1"/>
  <c r="J195" i="1"/>
  <c r="K195" i="1"/>
  <c r="L195" i="1"/>
  <c r="M195" i="1"/>
  <c r="H214" i="1"/>
  <c r="H210" i="1"/>
  <c r="H195" i="1"/>
  <c r="I117" i="1"/>
  <c r="J117" i="1"/>
  <c r="K117" i="1"/>
  <c r="L117" i="1"/>
  <c r="M117" i="1"/>
  <c r="I139" i="1"/>
  <c r="J139" i="1"/>
  <c r="K139" i="1"/>
  <c r="L139" i="1"/>
  <c r="M139" i="1"/>
  <c r="I151" i="1"/>
  <c r="J151" i="1"/>
  <c r="K151" i="1"/>
  <c r="L151" i="1"/>
  <c r="M151" i="1"/>
  <c r="I167" i="1"/>
  <c r="J167" i="1"/>
  <c r="K167" i="1"/>
  <c r="L167" i="1"/>
  <c r="M167" i="1"/>
  <c r="I177" i="1"/>
  <c r="J177" i="1"/>
  <c r="K177" i="1"/>
  <c r="L177" i="1"/>
  <c r="M177" i="1"/>
  <c r="I184" i="1"/>
  <c r="J184" i="1"/>
  <c r="K184" i="1"/>
  <c r="L184" i="1"/>
  <c r="M184" i="1"/>
  <c r="H184" i="1"/>
  <c r="I104" i="1"/>
  <c r="J104" i="1"/>
  <c r="K104" i="1"/>
  <c r="L104" i="1"/>
  <c r="M104" i="1"/>
  <c r="H167" i="1"/>
  <c r="H139" i="1"/>
  <c r="H104" i="1"/>
  <c r="I94" i="1"/>
  <c r="J94" i="1"/>
  <c r="K94" i="1"/>
  <c r="L94" i="1"/>
  <c r="M94" i="1"/>
  <c r="H94" i="1"/>
  <c r="I91" i="1"/>
  <c r="J91" i="1"/>
  <c r="K91" i="1"/>
  <c r="L91" i="1"/>
  <c r="M91" i="1"/>
  <c r="H91" i="1"/>
  <c r="I84" i="1"/>
  <c r="J84" i="1"/>
  <c r="K84" i="1"/>
  <c r="L84" i="1"/>
  <c r="M84" i="1"/>
  <c r="H84" i="1"/>
  <c r="I72" i="1"/>
  <c r="J72" i="1"/>
  <c r="K72" i="1"/>
  <c r="L72" i="1"/>
  <c r="M72" i="1"/>
  <c r="I50" i="1"/>
  <c r="J50" i="1"/>
  <c r="K50" i="1"/>
  <c r="L50" i="1"/>
  <c r="M50" i="1"/>
  <c r="H50" i="1"/>
  <c r="I35" i="1"/>
  <c r="J35" i="1"/>
  <c r="K35" i="1"/>
  <c r="L35" i="1"/>
  <c r="M35" i="1"/>
  <c r="H35" i="1"/>
  <c r="I27" i="1"/>
  <c r="J27" i="1"/>
  <c r="K27" i="1"/>
  <c r="L27" i="1"/>
  <c r="M27" i="1"/>
  <c r="H27" i="1"/>
  <c r="I22" i="1"/>
  <c r="J22" i="1"/>
  <c r="K22" i="1"/>
  <c r="L22" i="1"/>
  <c r="M22" i="1"/>
  <c r="H22" i="1"/>
  <c r="I16" i="1"/>
  <c r="J16" i="1"/>
  <c r="K16" i="1"/>
  <c r="L16" i="1"/>
  <c r="M16" i="1"/>
  <c r="H16" i="1"/>
  <c r="I9" i="1"/>
  <c r="J9" i="1"/>
  <c r="K9" i="1"/>
  <c r="L9" i="1"/>
  <c r="M9" i="1"/>
  <c r="H194" i="1" l="1"/>
  <c r="K194" i="1"/>
  <c r="L194" i="1"/>
  <c r="M194" i="1"/>
  <c r="I194" i="1"/>
  <c r="J194" i="1"/>
  <c r="J228" i="1"/>
  <c r="M228" i="1"/>
  <c r="I228" i="1"/>
  <c r="L228" i="1"/>
  <c r="K228" i="1"/>
  <c r="I246" i="1"/>
  <c r="J37" i="1"/>
  <c r="H37" i="1"/>
  <c r="M37" i="1"/>
  <c r="I37" i="1"/>
  <c r="K37" i="1"/>
  <c r="L37" i="1"/>
  <c r="H8" i="1"/>
  <c r="L246" i="1"/>
  <c r="K183" i="1"/>
  <c r="M8" i="1"/>
  <c r="I8" i="1"/>
  <c r="J183" i="1"/>
  <c r="M246" i="1"/>
  <c r="L183" i="1"/>
  <c r="L8" i="1"/>
  <c r="H103" i="1"/>
  <c r="K8" i="1"/>
  <c r="M183" i="1"/>
  <c r="I183" i="1"/>
  <c r="J8" i="1"/>
  <c r="L103" i="1"/>
  <c r="H183" i="1"/>
  <c r="J246" i="1"/>
  <c r="K246" i="1"/>
  <c r="K103" i="1"/>
  <c r="J103" i="1"/>
  <c r="M103" i="1"/>
  <c r="I103" i="1"/>
</calcChain>
</file>

<file path=xl/sharedStrings.xml><?xml version="1.0" encoding="utf-8"?>
<sst xmlns="http://schemas.openxmlformats.org/spreadsheetml/2006/main" count="1045" uniqueCount="301">
  <si>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</si>
  <si>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</si>
  <si>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</si>
  <si>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</si>
  <si>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</si>
  <si>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</si>
  <si>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</si>
  <si>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</si>
  <si>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</si>
  <si>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</si>
  <si>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</si>
  <si>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</si>
  <si>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</si>
  <si>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</si>
  <si>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</si>
  <si>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</si>
  <si>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</si>
  <si>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</si>
  <si>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</si>
  <si>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</si>
  <si>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</si>
  <si>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</si>
  <si>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</si>
  <si>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</si>
  <si>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</si>
  <si>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</si>
  <si>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</si>
  <si>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</si>
  <si>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</si>
  <si>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</si>
  <si>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</si>
  <si>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</si>
  <si>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</si>
  <si>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</si>
  <si>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</si>
  <si>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</si>
  <si>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</si>
  <si>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</si>
  <si>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</si>
  <si>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</si>
  <si>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</si>
  <si>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</si>
  <si>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</si>
  <si>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</si>
  <si>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</si>
  <si>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</si>
  <si>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</si>
  <si>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</si>
  <si>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</si>
  <si>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</si>
  <si>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</si>
  <si>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</si>
  <si>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</si>
  <si>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</si>
  <si>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Ampliación de metas y objetivos de la Administración</t>
  </si>
  <si>
    <t>TESORERIA MUNICIPAL</t>
  </si>
  <si>
    <t>REMUN PERS CARACT PERMANENTE</t>
  </si>
  <si>
    <t>Dietas</t>
  </si>
  <si>
    <t>Sueldos Base</t>
  </si>
  <si>
    <t>REMUN PERS CARACT TRANSITORIO</t>
  </si>
  <si>
    <t>Honorarios</t>
  </si>
  <si>
    <t>Honorarios asimila</t>
  </si>
  <si>
    <t>REMUN ADICIONALES Y ESPECIALES</t>
  </si>
  <si>
    <t>Antigüedad</t>
  </si>
  <si>
    <t>Prima Vacacional</t>
  </si>
  <si>
    <t>Gratif fin de año</t>
  </si>
  <si>
    <t>Remun Horas extra</t>
  </si>
  <si>
    <t>Compens Servicios</t>
  </si>
  <si>
    <t>SEGURIDAD SOCIAL</t>
  </si>
  <si>
    <t>Aportaciones IMSS</t>
  </si>
  <si>
    <t>Aport INFONAVIT</t>
  </si>
  <si>
    <t>Ahorro p retiro</t>
  </si>
  <si>
    <t>Seguros</t>
  </si>
  <si>
    <t>OTRAS PREST SOCIALES Y ECONOMIC</t>
  </si>
  <si>
    <t>Cuotas fondo ahorr</t>
  </si>
  <si>
    <t>Liquid por indem</t>
  </si>
  <si>
    <t>Prestaciones Retir</t>
  </si>
  <si>
    <t>Prestaciones CGT</t>
  </si>
  <si>
    <t>Capacitación SP</t>
  </si>
  <si>
    <t>Otras prestaciones</t>
  </si>
  <si>
    <t>PREVISIONES</t>
  </si>
  <si>
    <t>Previsiones de car</t>
  </si>
  <si>
    <t>MATERIALES Y SUMINISTROS</t>
  </si>
  <si>
    <t>MATERIAL ADMON, EMISION DOCTOS</t>
  </si>
  <si>
    <t>Mat y útiles ofici</t>
  </si>
  <si>
    <t>Equipos men Oficin</t>
  </si>
  <si>
    <t>Maty útiles impres</t>
  </si>
  <si>
    <t>Mat y útiles Tec I</t>
  </si>
  <si>
    <t>Equipos Men Tec In</t>
  </si>
  <si>
    <t>Mat impreso  e inf</t>
  </si>
  <si>
    <t>Material de limpie</t>
  </si>
  <si>
    <t>Mat y útiles Enseñ</t>
  </si>
  <si>
    <t>Mat P Reg Bienes</t>
  </si>
  <si>
    <t>Mat P Reg Personas</t>
  </si>
  <si>
    <t>ALIMENTOS Y UTENSILIOS</t>
  </si>
  <si>
    <t>Prod AlimSegPub</t>
  </si>
  <si>
    <t>Prod Alimen instal</t>
  </si>
  <si>
    <t>Prod Alim Des nat</t>
  </si>
  <si>
    <t>Prod Alim Animales</t>
  </si>
  <si>
    <t>Utensilios aliment</t>
  </si>
  <si>
    <t>MATERIAS PRIMAS Y MATERIALES PR</t>
  </si>
  <si>
    <t>Prod Alim Agrop</t>
  </si>
  <si>
    <t>Combustibles</t>
  </si>
  <si>
    <t>Prod Químicos</t>
  </si>
  <si>
    <t>Otros productos</t>
  </si>
  <si>
    <t>MATERIALES Y ART DE CONSTRUCCIO</t>
  </si>
  <si>
    <t>Mat Constr Mineral</t>
  </si>
  <si>
    <t>Mat Constr Concret</t>
  </si>
  <si>
    <t>Mat Constr Cal Yes</t>
  </si>
  <si>
    <t>Mat Constr Madera</t>
  </si>
  <si>
    <t>Mat Constr Vidrio</t>
  </si>
  <si>
    <t>Mat Eléctrico</t>
  </si>
  <si>
    <t>Estruct y manufact</t>
  </si>
  <si>
    <t>Mat Complement</t>
  </si>
  <si>
    <t>Materiales diverso</t>
  </si>
  <si>
    <t>PRODUCTOS QUIMICOS, FARMACEUT</t>
  </si>
  <si>
    <t>Sustancias química</t>
  </si>
  <si>
    <t>Fertilizantes y ab</t>
  </si>
  <si>
    <t>Plaguicidas y pest</t>
  </si>
  <si>
    <t>Medicinas y prod f</t>
  </si>
  <si>
    <t>Mat acc y sum Méd</t>
  </si>
  <si>
    <t>Fibras sintéticas</t>
  </si>
  <si>
    <t>COMBUSTIBLES, LUBRICANTES Y ADI</t>
  </si>
  <si>
    <t>Combus p Seg pub</t>
  </si>
  <si>
    <t>Combus p Serv pub</t>
  </si>
  <si>
    <t>Combus p maquinari</t>
  </si>
  <si>
    <t>VESTUARIO, BLANCOS, PRENDAS DE</t>
  </si>
  <si>
    <t>Vestuario y unifor</t>
  </si>
  <si>
    <t>Prendas de segurid</t>
  </si>
  <si>
    <t>Prendas protec Per</t>
  </si>
  <si>
    <t>Artículos deportiv</t>
  </si>
  <si>
    <t>Productos textiles</t>
  </si>
  <si>
    <t>Blancos y otros</t>
  </si>
  <si>
    <t>MATERIALES Y SUMINISTROS SEGURI</t>
  </si>
  <si>
    <t>Mat Seg Pública</t>
  </si>
  <si>
    <t>Prendas Protec Seg</t>
  </si>
  <si>
    <t>HERRAMIENTAS, REFACC Y ACCESOR</t>
  </si>
  <si>
    <t>Herramientas menor</t>
  </si>
  <si>
    <t>Ref Edificios</t>
  </si>
  <si>
    <t>Ref Mobiliario</t>
  </si>
  <si>
    <t>Ref Eq Cómputo</t>
  </si>
  <si>
    <t>Ref Eq Transporte</t>
  </si>
  <si>
    <t>Ref Eq Defensa</t>
  </si>
  <si>
    <t>Ref Otros Equipos</t>
  </si>
  <si>
    <t>Ref Otros bmuebles</t>
  </si>
  <si>
    <t>SERVICIOS GENERALES</t>
  </si>
  <si>
    <t>SERVICIOS BASICOS</t>
  </si>
  <si>
    <t>Serv Energía Elect</t>
  </si>
  <si>
    <t>Alumbrado público</t>
  </si>
  <si>
    <t>Servicio de gas</t>
  </si>
  <si>
    <t>Servicio de agua</t>
  </si>
  <si>
    <t>Serv Telefonía Tra</t>
  </si>
  <si>
    <t>Serv Telefonía Cel</t>
  </si>
  <si>
    <t>Serv Telecomunicac</t>
  </si>
  <si>
    <t>Serv Internet</t>
  </si>
  <si>
    <t>Serv ProcInformac</t>
  </si>
  <si>
    <t>Servicio postal</t>
  </si>
  <si>
    <t>Servicios integral</t>
  </si>
  <si>
    <t>Contrat otros serv</t>
  </si>
  <si>
    <t>SERVICIOS DE ARRENDAMIENTO</t>
  </si>
  <si>
    <t>Arrendam Edificios</t>
  </si>
  <si>
    <t>Arren Maq y eq</t>
  </si>
  <si>
    <t>Arren Act Intangib</t>
  </si>
  <si>
    <t>Otros Arrendamient</t>
  </si>
  <si>
    <t>SERV PROFESIONALES, CIENTIFICOS</t>
  </si>
  <si>
    <t>Servicios legales</t>
  </si>
  <si>
    <t>Serv Consultoría</t>
  </si>
  <si>
    <t>Serv Procesos</t>
  </si>
  <si>
    <t>Serv Capacitación</t>
  </si>
  <si>
    <t>Serv Inv Desarroll</t>
  </si>
  <si>
    <t>Impresiones docofi</t>
  </si>
  <si>
    <t>Serv Vigilancia</t>
  </si>
  <si>
    <t>Serv Profesionales</t>
  </si>
  <si>
    <t>SERV FINANCIEROS, BANCARIOS Y C</t>
  </si>
  <si>
    <t>Serv Financieros</t>
  </si>
  <si>
    <t>Seg Bienes patrimo</t>
  </si>
  <si>
    <t>Fletes y maniobras</t>
  </si>
  <si>
    <t>Serv financieros</t>
  </si>
  <si>
    <t>SERV INSTALACION, REPARACION Y</t>
  </si>
  <si>
    <t>Cons y mantto Inm</t>
  </si>
  <si>
    <t>Adaptación Inmuebl</t>
  </si>
  <si>
    <t>Instal Mobil Adm</t>
  </si>
  <si>
    <t>Instal Mobil Edu</t>
  </si>
  <si>
    <t>Instal BInformat</t>
  </si>
  <si>
    <t>Instal Instrum Med</t>
  </si>
  <si>
    <t>Mantto Vehíc</t>
  </si>
  <si>
    <t>Rep Eq Defensa</t>
  </si>
  <si>
    <t>Instal Maqy otros</t>
  </si>
  <si>
    <t>Serv Limpieza</t>
  </si>
  <si>
    <t>Serv Jardinería</t>
  </si>
  <si>
    <t>SERV DE COMUNICACION SOCIAL Y P</t>
  </si>
  <si>
    <t>Difusión Activ Gub</t>
  </si>
  <si>
    <t>Impresión Pub ofic</t>
  </si>
  <si>
    <t>Espectáculos cultu</t>
  </si>
  <si>
    <t>Serv Revelado Foto</t>
  </si>
  <si>
    <t>Otros serv Inform</t>
  </si>
  <si>
    <t>SERV DE TRASLADO Y VIATICOS</t>
  </si>
  <si>
    <t>Pasajes aéreos Nac</t>
  </si>
  <si>
    <t>Pasajes aéreos Int</t>
  </si>
  <si>
    <t>Pasajes terr Nac</t>
  </si>
  <si>
    <t>Transporte VehEspe</t>
  </si>
  <si>
    <t>Viáticos nacionale</t>
  </si>
  <si>
    <t>Viáticos Extranjer</t>
  </si>
  <si>
    <t>Serv Int Traslado</t>
  </si>
  <si>
    <t>Otros Serv Traslad</t>
  </si>
  <si>
    <t>SERVICIOS OFICIALES</t>
  </si>
  <si>
    <t>Gto CeremH Ayunt</t>
  </si>
  <si>
    <t>Gto CeremTitulares</t>
  </si>
  <si>
    <t>Gto Orden Social</t>
  </si>
  <si>
    <t>Congresos y Conven</t>
  </si>
  <si>
    <t>Exposiciones</t>
  </si>
  <si>
    <t>GtoInvestidHAyu</t>
  </si>
  <si>
    <t>Gto Oficina SP</t>
  </si>
  <si>
    <t>Gto Representación</t>
  </si>
  <si>
    <t>Gto Seguridad Púb</t>
  </si>
  <si>
    <t>OTROS SERVICIOS GENERALES</t>
  </si>
  <si>
    <t>Serv Funerarios</t>
  </si>
  <si>
    <t>Otros imptos y der</t>
  </si>
  <si>
    <t>Penas multas acc</t>
  </si>
  <si>
    <t>Otros Gto Responsa</t>
  </si>
  <si>
    <t>Impuesto S nóminas</t>
  </si>
  <si>
    <t>TRANFERENCIAS ASIGNACIONES Y APOYOS SOCIALES</t>
  </si>
  <si>
    <t>TRANSF INTERNAS Y ASIG AL SECT</t>
  </si>
  <si>
    <t>Transf Asignacione</t>
  </si>
  <si>
    <t>AYUDAS SOCIALES</t>
  </si>
  <si>
    <t>Gto Activ Cult</t>
  </si>
  <si>
    <t>Premios recompensa</t>
  </si>
  <si>
    <t>Becas</t>
  </si>
  <si>
    <t>ASoc activ Cient</t>
  </si>
  <si>
    <t>Donativos Inst sin</t>
  </si>
  <si>
    <t>BIENES MUEBLES E INMUEBLES</t>
  </si>
  <si>
    <t>MOBILIARIO Y EQUIPO ADMINISTRAC</t>
  </si>
  <si>
    <t>Muebles de oficina</t>
  </si>
  <si>
    <t>Libros revistas</t>
  </si>
  <si>
    <t>Otros bienes artís</t>
  </si>
  <si>
    <t>Computadoras</t>
  </si>
  <si>
    <t>Medios magnéticos</t>
  </si>
  <si>
    <t>Otros mobiliarios</t>
  </si>
  <si>
    <t>MOBILIARIO Y EQ EDUCACIONAL Y R</t>
  </si>
  <si>
    <t>Equipo audio y vid</t>
  </si>
  <si>
    <t>Camaras fotografic</t>
  </si>
  <si>
    <t>Otro mobiliario</t>
  </si>
  <si>
    <t>EQUIPO INSTRUMENTAL MEDICO Y LABORATORIO</t>
  </si>
  <si>
    <t>Equso médico denta</t>
  </si>
  <si>
    <t>VEHICULOS Y EQ DE TRANSPORTE</t>
  </si>
  <si>
    <t>Automóviles y cami</t>
  </si>
  <si>
    <t>Carrocerías y remo</t>
  </si>
  <si>
    <t>Otro eq Transporte</t>
  </si>
  <si>
    <t>EQUIPO DE DEFENSA Y SEGURIDAD</t>
  </si>
  <si>
    <t>Eq defensa y segur</t>
  </si>
  <si>
    <t>MAQUINARYA, OTROS EQ Y HERRAMIE</t>
  </si>
  <si>
    <t>maq y eqagrop</t>
  </si>
  <si>
    <t>maq y eqIndustrial</t>
  </si>
  <si>
    <t>Eq Comunicación</t>
  </si>
  <si>
    <t>Herramientas</t>
  </si>
  <si>
    <t>Otros equipos</t>
  </si>
  <si>
    <t>ACTIVOS INTANGIBLES</t>
  </si>
  <si>
    <t>Software</t>
  </si>
  <si>
    <t>Licencia informati</t>
  </si>
  <si>
    <t>INVERSIÓN PÚBLICA</t>
  </si>
  <si>
    <t>OBRA PUBLICA EN BIENES DE DOM P</t>
  </si>
  <si>
    <t>Edific habitaciona</t>
  </si>
  <si>
    <t>Edific no habit</t>
  </si>
  <si>
    <t>División terrenos</t>
  </si>
  <si>
    <t>OBRA PUBLICA EN BIENES PROPIOS</t>
  </si>
  <si>
    <t>Edific no habitaci</t>
  </si>
  <si>
    <t>Instalaciones</t>
  </si>
  <si>
    <t>PROY PRODUCT Y ACCIONES FOMENTO</t>
  </si>
  <si>
    <t>Estudios e Investi</t>
  </si>
  <si>
    <t>INVERSIONES</t>
  </si>
  <si>
    <t>PROV P/CONTINGENCIAS Y OTRAS ER</t>
  </si>
  <si>
    <t>EROGACIONES COMPLE</t>
  </si>
  <si>
    <t>PARTICIPACIONES Y APORTACIONES</t>
  </si>
  <si>
    <t>CONVENIOS</t>
  </si>
  <si>
    <t>Otros Convenios</t>
  </si>
  <si>
    <t>DEUDA PÚBLICA</t>
  </si>
  <si>
    <t>AMORTIZACION DE LA DEUDA PUBLIC</t>
  </si>
  <si>
    <t>Amot Deuda Int de</t>
  </si>
  <si>
    <t>INTERESES DE LA DEUDA PUBLICA</t>
  </si>
  <si>
    <t>Int DInterna Inst</t>
  </si>
  <si>
    <t>Indemn Acc Trabajo</t>
  </si>
  <si>
    <t>Mat Estadístico y</t>
  </si>
  <si>
    <t>Instrumentos médic</t>
  </si>
  <si>
    <t>Mat Acc y sum Lab</t>
  </si>
  <si>
    <t>ArrenVehp ServAdm</t>
  </si>
  <si>
    <t>Serv Protección</t>
  </si>
  <si>
    <t>Serv Industria fíl</t>
  </si>
  <si>
    <t>Sist AA calefacció</t>
  </si>
  <si>
    <t>Acc Iluminación</t>
  </si>
  <si>
    <t>Insumos textiles</t>
  </si>
  <si>
    <t>Premios estímulos</t>
  </si>
  <si>
    <t>Aparatos deportivo</t>
  </si>
  <si>
    <t>maq y eqConstruc</t>
  </si>
  <si>
    <t>Constr Obras</t>
  </si>
  <si>
    <t>SEGURO DE RESPONSA</t>
  </si>
  <si>
    <t>AMORT DEUDA INT GO</t>
  </si>
  <si>
    <t>Int Deuda c GEG</t>
  </si>
  <si>
    <t>Remun Eventuales</t>
  </si>
  <si>
    <t>https://sanfrancisco.gob.mx/index_recursos/contabilidad/infopresupuestal_teso.php</t>
  </si>
  <si>
    <t>Serv de diseño</t>
  </si>
  <si>
    <t>Ayudas Inst Ens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</si>
</sst>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sanfrancisco.gob.mx/index_recursos/contabilidad/infopresupuestal_teso.php" TargetMode="External"/><Relationship Id="rId21" Type="http://schemas.openxmlformats.org/officeDocument/2006/relationships/hyperlink" Target="https://sanfrancisco.gob.mx/index_recursos/contabilidad/infopresupuestal_teso.php" TargetMode="External"/><Relationship Id="rId42" Type="http://schemas.openxmlformats.org/officeDocument/2006/relationships/hyperlink" Target="https://sanfrancisco.gob.mx/index_recursos/contabilidad/infopresupuestal_teso.php" TargetMode="External"/><Relationship Id="rId63" Type="http://schemas.openxmlformats.org/officeDocument/2006/relationships/hyperlink" Target="https://sanfrancisco.gob.mx/index_recursos/contabilidad/infopresupuestal_teso.php" TargetMode="External"/><Relationship Id="rId84" Type="http://schemas.openxmlformats.org/officeDocument/2006/relationships/hyperlink" Target="https://sanfrancisco.gob.mx/index_recursos/contabilidad/infopresupuestal_teso.php" TargetMode="External"/><Relationship Id="rId138" Type="http://schemas.openxmlformats.org/officeDocument/2006/relationships/hyperlink" Target="https://sanfrancisco.gob.mx/index_recursos/contabilidad/infopresupuestal_teso.php" TargetMode="External"/><Relationship Id="rId159" Type="http://schemas.openxmlformats.org/officeDocument/2006/relationships/hyperlink" Target="https://sanfrancisco.gob.mx/index_recursos/contabilidad/infopresupuestal_teso.php" TargetMode="External"/><Relationship Id="rId170" Type="http://schemas.openxmlformats.org/officeDocument/2006/relationships/hyperlink" Target="https://sanfrancisco.gob.mx/index_recursos/contabilidad/infopresupuestal_teso.php" TargetMode="External"/><Relationship Id="rId191" Type="http://schemas.openxmlformats.org/officeDocument/2006/relationships/hyperlink" Target="https://sanfrancisco.gob.mx/index_recursos/contabilidad/infopresupuestal_teso.php" TargetMode="External"/><Relationship Id="rId205" Type="http://schemas.openxmlformats.org/officeDocument/2006/relationships/hyperlink" Target="https://sanfrancisco.gob.mx/index_recursos/contabilidad/infopresupuestal_teso.php" TargetMode="External"/><Relationship Id="rId226" Type="http://schemas.openxmlformats.org/officeDocument/2006/relationships/hyperlink" Target="https://sanfrancisco.gob.mx/index_recursos/contabilidad/infopresupuestal_teso.php" TargetMode="External"/><Relationship Id="rId107" Type="http://schemas.openxmlformats.org/officeDocument/2006/relationships/hyperlink" Target="https://sanfrancisco.gob.mx/index_recursos/contabilidad/infopresupuestal_teso.php" TargetMode="External"/><Relationship Id="rId11" Type="http://schemas.openxmlformats.org/officeDocument/2006/relationships/hyperlink" Target="https://sanfrancisco.gob.mx/index_recursos/contabilidad/infopresupuestal_teso.php" TargetMode="External"/><Relationship Id="rId32" Type="http://schemas.openxmlformats.org/officeDocument/2006/relationships/hyperlink" Target="https://sanfrancisco.gob.mx/index_recursos/contabilidad/infopresupuestal_teso.php" TargetMode="External"/><Relationship Id="rId53" Type="http://schemas.openxmlformats.org/officeDocument/2006/relationships/hyperlink" Target="https://sanfrancisco.gob.mx/index_recursos/contabilidad/infopresupuestal_teso.php" TargetMode="External"/><Relationship Id="rId74" Type="http://schemas.openxmlformats.org/officeDocument/2006/relationships/hyperlink" Target="https://sanfrancisco.gob.mx/index_recursos/contabilidad/infopresupuestal_teso.php" TargetMode="External"/><Relationship Id="rId128" Type="http://schemas.openxmlformats.org/officeDocument/2006/relationships/hyperlink" Target="https://sanfrancisco.gob.mx/index_recursos/contabilidad/infopresupuestal_teso.php" TargetMode="External"/><Relationship Id="rId149" Type="http://schemas.openxmlformats.org/officeDocument/2006/relationships/hyperlink" Target="https://sanfrancisco.gob.mx/index_recursos/contabilidad/infopresupuestal_teso.php" TargetMode="External"/><Relationship Id="rId5" Type="http://schemas.openxmlformats.org/officeDocument/2006/relationships/hyperlink" Target="https://sanfrancisco.gob.mx/index_recursos/contabilidad/infopresupuestal_teso.php" TargetMode="External"/><Relationship Id="rId95" Type="http://schemas.openxmlformats.org/officeDocument/2006/relationships/hyperlink" Target="https://sanfrancisco.gob.mx/index_recursos/contabilidad/infopresupuestal_teso.php" TargetMode="External"/><Relationship Id="rId160" Type="http://schemas.openxmlformats.org/officeDocument/2006/relationships/hyperlink" Target="https://sanfrancisco.gob.mx/index_recursos/contabilidad/infopresupuestal_teso.php" TargetMode="External"/><Relationship Id="rId181" Type="http://schemas.openxmlformats.org/officeDocument/2006/relationships/hyperlink" Target="https://sanfrancisco.gob.mx/index_recursos/contabilidad/infopresupuestal_teso.php" TargetMode="External"/><Relationship Id="rId216" Type="http://schemas.openxmlformats.org/officeDocument/2006/relationships/hyperlink" Target="https://sanfrancisco.gob.mx/index_recursos/contabilidad/infopresupuestal_teso.php" TargetMode="External"/><Relationship Id="rId237" Type="http://schemas.openxmlformats.org/officeDocument/2006/relationships/hyperlink" Target="https://sanfrancisco.gob.mx/index_recursos/contabilidad/infopresupuestal_teso.php" TargetMode="External"/><Relationship Id="rId22" Type="http://schemas.openxmlformats.org/officeDocument/2006/relationships/hyperlink" Target="https://sanfrancisco.gob.mx/index_recursos/contabilidad/infopresupuestal_teso.php" TargetMode="External"/><Relationship Id="rId43" Type="http://schemas.openxmlformats.org/officeDocument/2006/relationships/hyperlink" Target="https://sanfrancisco.gob.mx/index_recursos/contabilidad/infopresupuestal_teso.php" TargetMode="External"/><Relationship Id="rId64" Type="http://schemas.openxmlformats.org/officeDocument/2006/relationships/hyperlink" Target="https://sanfrancisco.gob.mx/index_recursos/contabilidad/infopresupuestal_teso.php" TargetMode="External"/><Relationship Id="rId118" Type="http://schemas.openxmlformats.org/officeDocument/2006/relationships/hyperlink" Target="https://sanfrancisco.gob.mx/index_recursos/contabilidad/infopresupuestal_teso.php" TargetMode="External"/><Relationship Id="rId139" Type="http://schemas.openxmlformats.org/officeDocument/2006/relationships/hyperlink" Target="https://sanfrancisco.gob.mx/index_recursos/contabilidad/infopresupuestal_teso.php" TargetMode="External"/><Relationship Id="rId85" Type="http://schemas.openxmlformats.org/officeDocument/2006/relationships/hyperlink" Target="https://sanfrancisco.gob.mx/index_recursos/contabilidad/infopresupuestal_teso.php" TargetMode="External"/><Relationship Id="rId150" Type="http://schemas.openxmlformats.org/officeDocument/2006/relationships/hyperlink" Target="https://sanfrancisco.gob.mx/index_recursos/contabilidad/infopresupuestal_teso.php" TargetMode="External"/><Relationship Id="rId171" Type="http://schemas.openxmlformats.org/officeDocument/2006/relationships/hyperlink" Target="https://sanfrancisco.gob.mx/index_recursos/contabilidad/infopresupuestal_teso.php" TargetMode="External"/><Relationship Id="rId192" Type="http://schemas.openxmlformats.org/officeDocument/2006/relationships/hyperlink" Target="https://sanfrancisco.gob.mx/index_recursos/contabilidad/infopresupuestal_teso.php" TargetMode="External"/><Relationship Id="rId206" Type="http://schemas.openxmlformats.org/officeDocument/2006/relationships/hyperlink" Target="https://sanfrancisco.gob.mx/index_recursos/contabilidad/infopresupuestal_teso.php" TargetMode="External"/><Relationship Id="rId227" Type="http://schemas.openxmlformats.org/officeDocument/2006/relationships/hyperlink" Target="https://sanfrancisco.gob.mx/index_recursos/contabilidad/infopresupuestal_teso.php" TargetMode="External"/><Relationship Id="rId12" Type="http://schemas.openxmlformats.org/officeDocument/2006/relationships/hyperlink" Target="https://sanfrancisco.gob.mx/index_recursos/contabilidad/infopresupuestal_teso.php" TargetMode="External"/><Relationship Id="rId33" Type="http://schemas.openxmlformats.org/officeDocument/2006/relationships/hyperlink" Target="https://sanfrancisco.gob.mx/index_recursos/contabilidad/infopresupuestal_teso.php" TargetMode="External"/><Relationship Id="rId108" Type="http://schemas.openxmlformats.org/officeDocument/2006/relationships/hyperlink" Target="https://sanfrancisco.gob.mx/index_recursos/contabilidad/infopresupuestal_teso.php" TargetMode="External"/><Relationship Id="rId129" Type="http://schemas.openxmlformats.org/officeDocument/2006/relationships/hyperlink" Target="https://sanfrancisco.gob.mx/index_recursos/contabilidad/infopresupuestal_teso.php" TargetMode="External"/><Relationship Id="rId54" Type="http://schemas.openxmlformats.org/officeDocument/2006/relationships/hyperlink" Target="https://sanfrancisco.gob.mx/index_recursos/contabilidad/infopresupuestal_teso.php" TargetMode="External"/><Relationship Id="rId75" Type="http://schemas.openxmlformats.org/officeDocument/2006/relationships/hyperlink" Target="https://sanfrancisco.gob.mx/index_recursos/contabilidad/infopresupuestal_teso.php" TargetMode="External"/><Relationship Id="rId96" Type="http://schemas.openxmlformats.org/officeDocument/2006/relationships/hyperlink" Target="https://sanfrancisco.gob.mx/index_recursos/contabilidad/infopresupuestal_teso.php" TargetMode="External"/><Relationship Id="rId140" Type="http://schemas.openxmlformats.org/officeDocument/2006/relationships/hyperlink" Target="https://sanfrancisco.gob.mx/index_recursos/contabilidad/infopresupuestal_teso.php" TargetMode="External"/><Relationship Id="rId161" Type="http://schemas.openxmlformats.org/officeDocument/2006/relationships/hyperlink" Target="https://sanfrancisco.gob.mx/index_recursos/contabilidad/infopresupuestal_teso.php" TargetMode="External"/><Relationship Id="rId182" Type="http://schemas.openxmlformats.org/officeDocument/2006/relationships/hyperlink" Target="https://sanfrancisco.gob.mx/index_recursos/contabilidad/infopresupuestal_teso.php" TargetMode="External"/><Relationship Id="rId217" Type="http://schemas.openxmlformats.org/officeDocument/2006/relationships/hyperlink" Target="https://sanfrancisco.gob.mx/index_recursos/contabilidad/infopresupuestal_teso.php" TargetMode="External"/><Relationship Id="rId6" Type="http://schemas.openxmlformats.org/officeDocument/2006/relationships/hyperlink" Target="https://sanfrancisco.gob.mx/index_recursos/contabilidad/infopresupuestal_teso.php" TargetMode="External"/><Relationship Id="rId238" Type="http://schemas.openxmlformats.org/officeDocument/2006/relationships/hyperlink" Target="https://sanfrancisco.gob.mx/index_recursos/contabilidad/infopresupuestal_teso.php" TargetMode="External"/><Relationship Id="rId23" Type="http://schemas.openxmlformats.org/officeDocument/2006/relationships/hyperlink" Target="https://sanfrancisco.gob.mx/index_recursos/contabilidad/infopresupuestal_teso.php" TargetMode="External"/><Relationship Id="rId119" Type="http://schemas.openxmlformats.org/officeDocument/2006/relationships/hyperlink" Target="https://sanfrancisco.gob.mx/index_recursos/contabilidad/infopresupuestal_teso.php" TargetMode="External"/><Relationship Id="rId44" Type="http://schemas.openxmlformats.org/officeDocument/2006/relationships/hyperlink" Target="https://sanfrancisco.gob.mx/index_recursos/contabilidad/infopresupuestal_teso.php" TargetMode="External"/><Relationship Id="rId65" Type="http://schemas.openxmlformats.org/officeDocument/2006/relationships/hyperlink" Target="https://sanfrancisco.gob.mx/index_recursos/contabilidad/infopresupuestal_teso.php" TargetMode="External"/><Relationship Id="rId86" Type="http://schemas.openxmlformats.org/officeDocument/2006/relationships/hyperlink" Target="https://sanfrancisco.gob.mx/index_recursos/contabilidad/infopresupuestal_teso.php" TargetMode="External"/><Relationship Id="rId130" Type="http://schemas.openxmlformats.org/officeDocument/2006/relationships/hyperlink" Target="https://sanfrancisco.gob.mx/index_recursos/contabilidad/infopresupuestal_teso.php" TargetMode="External"/><Relationship Id="rId151" Type="http://schemas.openxmlformats.org/officeDocument/2006/relationships/hyperlink" Target="https://sanfrancisco.gob.mx/index_recursos/contabilidad/infopresupuestal_teso.php" TargetMode="External"/><Relationship Id="rId172" Type="http://schemas.openxmlformats.org/officeDocument/2006/relationships/hyperlink" Target="https://sanfrancisco.gob.mx/index_recursos/contabilidad/infopresupuestal_teso.php" TargetMode="External"/><Relationship Id="rId193" Type="http://schemas.openxmlformats.org/officeDocument/2006/relationships/hyperlink" Target="https://sanfrancisco.gob.mx/index_recursos/contabilidad/infopresupuestal_teso.php" TargetMode="External"/><Relationship Id="rId207" Type="http://schemas.openxmlformats.org/officeDocument/2006/relationships/hyperlink" Target="https://sanfrancisco.gob.mx/index_recursos/contabilidad/infopresupuestal_teso.php" TargetMode="External"/><Relationship Id="rId228" Type="http://schemas.openxmlformats.org/officeDocument/2006/relationships/hyperlink" Target="https://sanfrancisco.gob.mx/index_recursos/contabilidad/infopresupuestal_teso.php" TargetMode="External"/><Relationship Id="rId13" Type="http://schemas.openxmlformats.org/officeDocument/2006/relationships/hyperlink" Target="https://sanfrancisco.gob.mx/index_recursos/contabilidad/infopresupuestal_teso.php" TargetMode="External"/><Relationship Id="rId109" Type="http://schemas.openxmlformats.org/officeDocument/2006/relationships/hyperlink" Target="https://sanfrancisco.gob.mx/index_recursos/contabilidad/infopresupuestal_teso.php" TargetMode="External"/><Relationship Id="rId34" Type="http://schemas.openxmlformats.org/officeDocument/2006/relationships/hyperlink" Target="https://sanfrancisco.gob.mx/index_recursos/contabilidad/infopresupuestal_teso.php" TargetMode="External"/><Relationship Id="rId55" Type="http://schemas.openxmlformats.org/officeDocument/2006/relationships/hyperlink" Target="https://sanfrancisco.gob.mx/index_recursos/contabilidad/infopresupuestal_teso.php" TargetMode="External"/><Relationship Id="rId76" Type="http://schemas.openxmlformats.org/officeDocument/2006/relationships/hyperlink" Target="https://sanfrancisco.gob.mx/index_recursos/contabilidad/infopresupuestal_teso.php" TargetMode="External"/><Relationship Id="rId97" Type="http://schemas.openxmlformats.org/officeDocument/2006/relationships/hyperlink" Target="https://sanfrancisco.gob.mx/index_recursos/contabilidad/infopresupuestal_teso.php" TargetMode="External"/><Relationship Id="rId120" Type="http://schemas.openxmlformats.org/officeDocument/2006/relationships/hyperlink" Target="https://sanfrancisco.gob.mx/index_recursos/contabilidad/infopresupuestal_teso.php" TargetMode="External"/><Relationship Id="rId141" Type="http://schemas.openxmlformats.org/officeDocument/2006/relationships/hyperlink" Target="https://sanfrancisco.gob.mx/index_recursos/contabilidad/infopresupuestal_teso.php" TargetMode="External"/><Relationship Id="rId7" Type="http://schemas.openxmlformats.org/officeDocument/2006/relationships/hyperlink" Target="https://sanfrancisco.gob.mx/index_recursos/contabilidad/infopresupuestal_teso.php" TargetMode="External"/><Relationship Id="rId162" Type="http://schemas.openxmlformats.org/officeDocument/2006/relationships/hyperlink" Target="https://sanfrancisco.gob.mx/index_recursos/contabilidad/infopresupuestal_teso.php" TargetMode="External"/><Relationship Id="rId183" Type="http://schemas.openxmlformats.org/officeDocument/2006/relationships/hyperlink" Target="https://sanfrancisco.gob.mx/index_recursos/contabilidad/infopresupuestal_teso.php" TargetMode="External"/><Relationship Id="rId218" Type="http://schemas.openxmlformats.org/officeDocument/2006/relationships/hyperlink" Target="https://sanfrancisco.gob.mx/index_recursos/contabilidad/infopresupuestal_teso.php" TargetMode="External"/><Relationship Id="rId239" Type="http://schemas.openxmlformats.org/officeDocument/2006/relationships/hyperlink" Target="https://sanfrancisco.gob.mx/index_recursos/contabilidad/infopresupuestal_teso.php" TargetMode="External"/><Relationship Id="rId24" Type="http://schemas.openxmlformats.org/officeDocument/2006/relationships/hyperlink" Target="https://sanfrancisco.gob.mx/index_recursos/contabilidad/infopresupuestal_teso.php" TargetMode="External"/><Relationship Id="rId45" Type="http://schemas.openxmlformats.org/officeDocument/2006/relationships/hyperlink" Target="https://sanfrancisco.gob.mx/index_recursos/contabilidad/infopresupuestal_teso.php" TargetMode="External"/><Relationship Id="rId66" Type="http://schemas.openxmlformats.org/officeDocument/2006/relationships/hyperlink" Target="https://sanfrancisco.gob.mx/index_recursos/contabilidad/infopresupuestal_teso.php" TargetMode="External"/><Relationship Id="rId87" Type="http://schemas.openxmlformats.org/officeDocument/2006/relationships/hyperlink" Target="https://sanfrancisco.gob.mx/index_recursos/contabilidad/infopresupuestal_teso.php" TargetMode="External"/><Relationship Id="rId110" Type="http://schemas.openxmlformats.org/officeDocument/2006/relationships/hyperlink" Target="https://sanfrancisco.gob.mx/index_recursos/contabilidad/infopresupuestal_teso.php" TargetMode="External"/><Relationship Id="rId131" Type="http://schemas.openxmlformats.org/officeDocument/2006/relationships/hyperlink" Target="https://sanfrancisco.gob.mx/index_recursos/contabilidad/infopresupuestal_teso.php" TargetMode="External"/><Relationship Id="rId152" Type="http://schemas.openxmlformats.org/officeDocument/2006/relationships/hyperlink" Target="https://sanfrancisco.gob.mx/index_recursos/contabilidad/infopresupuestal_teso.php" TargetMode="External"/><Relationship Id="rId173" Type="http://schemas.openxmlformats.org/officeDocument/2006/relationships/hyperlink" Target="https://sanfrancisco.gob.mx/index_recursos/contabilidad/infopresupuestal_teso.php" TargetMode="External"/><Relationship Id="rId194" Type="http://schemas.openxmlformats.org/officeDocument/2006/relationships/hyperlink" Target="https://sanfrancisco.gob.mx/index_recursos/contabilidad/infopresupuestal_teso.php" TargetMode="External"/><Relationship Id="rId208" Type="http://schemas.openxmlformats.org/officeDocument/2006/relationships/hyperlink" Target="https://sanfrancisco.gob.mx/index_recursos/contabilidad/infopresupuestal_teso.php" TargetMode="External"/><Relationship Id="rId229" Type="http://schemas.openxmlformats.org/officeDocument/2006/relationships/hyperlink" Target="https://sanfrancisco.gob.mx/index_recursos/contabilidad/infopresupuestal_teso.php" TargetMode="External"/><Relationship Id="rId240" Type="http://schemas.openxmlformats.org/officeDocument/2006/relationships/hyperlink" Target="https://sanfrancisco.gob.mx/index_recursos/contabilidad/infopresupuestal_teso.php" TargetMode="External"/><Relationship Id="rId14" Type="http://schemas.openxmlformats.org/officeDocument/2006/relationships/hyperlink" Target="https://sanfrancisco.gob.mx/index_recursos/contabilidad/infopresupuestal_teso.php" TargetMode="External"/><Relationship Id="rId35" Type="http://schemas.openxmlformats.org/officeDocument/2006/relationships/hyperlink" Target="https://sanfrancisco.gob.mx/index_recursos/contabilidad/infopresupuestal_teso.php" TargetMode="External"/><Relationship Id="rId56" Type="http://schemas.openxmlformats.org/officeDocument/2006/relationships/hyperlink" Target="https://sanfrancisco.gob.mx/index_recursos/contabilidad/infopresupuestal_teso.php" TargetMode="External"/><Relationship Id="rId77" Type="http://schemas.openxmlformats.org/officeDocument/2006/relationships/hyperlink" Target="https://sanfrancisco.gob.mx/index_recursos/contabilidad/infopresupuestal_teso.php" TargetMode="External"/><Relationship Id="rId100" Type="http://schemas.openxmlformats.org/officeDocument/2006/relationships/hyperlink" Target="https://sanfrancisco.gob.mx/index_recursos/contabilidad/infopresupuestal_teso.php" TargetMode="External"/><Relationship Id="rId8" Type="http://schemas.openxmlformats.org/officeDocument/2006/relationships/hyperlink" Target="https://sanfrancisco.gob.mx/index_recursos/contabilidad/infopresupuestal_teso.php" TargetMode="External"/><Relationship Id="rId98" Type="http://schemas.openxmlformats.org/officeDocument/2006/relationships/hyperlink" Target="https://sanfrancisco.gob.mx/index_recursos/contabilidad/infopresupuestal_teso.php" TargetMode="External"/><Relationship Id="rId121" Type="http://schemas.openxmlformats.org/officeDocument/2006/relationships/hyperlink" Target="https://sanfrancisco.gob.mx/index_recursos/contabilidad/infopresupuestal_teso.php" TargetMode="External"/><Relationship Id="rId142" Type="http://schemas.openxmlformats.org/officeDocument/2006/relationships/hyperlink" Target="https://sanfrancisco.gob.mx/index_recursos/contabilidad/infopresupuestal_teso.php" TargetMode="External"/><Relationship Id="rId163" Type="http://schemas.openxmlformats.org/officeDocument/2006/relationships/hyperlink" Target="https://sanfrancisco.gob.mx/index_recursos/contabilidad/infopresupuestal_teso.php" TargetMode="External"/><Relationship Id="rId184" Type="http://schemas.openxmlformats.org/officeDocument/2006/relationships/hyperlink" Target="https://sanfrancisco.gob.mx/index_recursos/contabilidad/infopresupuestal_teso.php" TargetMode="External"/><Relationship Id="rId219" Type="http://schemas.openxmlformats.org/officeDocument/2006/relationships/hyperlink" Target="https://sanfrancisco.gob.mx/index_recursos/contabilidad/infopresupuestal_teso.php" TargetMode="External"/><Relationship Id="rId230" Type="http://schemas.openxmlformats.org/officeDocument/2006/relationships/hyperlink" Target="https://sanfrancisco.gob.mx/index_recursos/contabilidad/infopresupuestal_teso.php" TargetMode="External"/><Relationship Id="rId25" Type="http://schemas.openxmlformats.org/officeDocument/2006/relationships/hyperlink" Target="https://sanfrancisco.gob.mx/index_recursos/contabilidad/infopresupuestal_teso.php" TargetMode="External"/><Relationship Id="rId46" Type="http://schemas.openxmlformats.org/officeDocument/2006/relationships/hyperlink" Target="https://sanfrancisco.gob.mx/index_recursos/contabilidad/infopresupuestal_teso.php" TargetMode="External"/><Relationship Id="rId67" Type="http://schemas.openxmlformats.org/officeDocument/2006/relationships/hyperlink" Target="https://sanfrancisco.gob.mx/index_recursos/contabilidad/infopresupuestal_teso.php" TargetMode="External"/><Relationship Id="rId88" Type="http://schemas.openxmlformats.org/officeDocument/2006/relationships/hyperlink" Target="https://sanfrancisco.gob.mx/index_recursos/contabilidad/infopresupuestal_teso.php" TargetMode="External"/><Relationship Id="rId111" Type="http://schemas.openxmlformats.org/officeDocument/2006/relationships/hyperlink" Target="https://sanfrancisco.gob.mx/index_recursos/contabilidad/infopresupuestal_teso.php" TargetMode="External"/><Relationship Id="rId132" Type="http://schemas.openxmlformats.org/officeDocument/2006/relationships/hyperlink" Target="https://sanfrancisco.gob.mx/index_recursos/contabilidad/infopresupuestal_teso.php" TargetMode="External"/><Relationship Id="rId153" Type="http://schemas.openxmlformats.org/officeDocument/2006/relationships/hyperlink" Target="https://sanfrancisco.gob.mx/index_recursos/contabilidad/infopresupuestal_teso.php" TargetMode="External"/><Relationship Id="rId174" Type="http://schemas.openxmlformats.org/officeDocument/2006/relationships/hyperlink" Target="https://sanfrancisco.gob.mx/index_recursos/contabilidad/infopresupuestal_teso.php" TargetMode="External"/><Relationship Id="rId195" Type="http://schemas.openxmlformats.org/officeDocument/2006/relationships/hyperlink" Target="https://sanfrancisco.gob.mx/index_recursos/contabilidad/infopresupuestal_teso.php" TargetMode="External"/><Relationship Id="rId209" Type="http://schemas.openxmlformats.org/officeDocument/2006/relationships/hyperlink" Target="https://sanfrancisco.gob.mx/index_recursos/contabilidad/infopresupuestal_teso.php" TargetMode="External"/><Relationship Id="rId220" Type="http://schemas.openxmlformats.org/officeDocument/2006/relationships/hyperlink" Target="https://sanfrancisco.gob.mx/index_recursos/contabilidad/infopresupuestal_teso.php" TargetMode="External"/><Relationship Id="rId241" Type="http://schemas.openxmlformats.org/officeDocument/2006/relationships/hyperlink" Target="https://sanfrancisco.gob.mx/index_recursos/contabilidad/infopresupuestal_teso.php" TargetMode="External"/><Relationship Id="rId15" Type="http://schemas.openxmlformats.org/officeDocument/2006/relationships/hyperlink" Target="https://sanfrancisco.gob.mx/index_recursos/contabilidad/infopresupuestal_teso.php" TargetMode="External"/><Relationship Id="rId36" Type="http://schemas.openxmlformats.org/officeDocument/2006/relationships/hyperlink" Target="https://sanfrancisco.gob.mx/index_recursos/contabilidad/infopresupuestal_teso.php" TargetMode="External"/><Relationship Id="rId57" Type="http://schemas.openxmlformats.org/officeDocument/2006/relationships/hyperlink" Target="https://sanfrancisco.gob.mx/index_recursos/contabilidad/infopresupuestal_teso.php" TargetMode="External"/><Relationship Id="rId10" Type="http://schemas.openxmlformats.org/officeDocument/2006/relationships/hyperlink" Target="https://sanfrancisco.gob.mx/index_recursos/contabilidad/infopresupuestal_teso.php" TargetMode="External"/><Relationship Id="rId31" Type="http://schemas.openxmlformats.org/officeDocument/2006/relationships/hyperlink" Target="https://sanfrancisco.gob.mx/index_recursos/contabilidad/infopresupuestal_teso.php" TargetMode="External"/><Relationship Id="rId52" Type="http://schemas.openxmlformats.org/officeDocument/2006/relationships/hyperlink" Target="https://sanfrancisco.gob.mx/index_recursos/contabilidad/infopresupuestal_teso.php" TargetMode="External"/><Relationship Id="rId73" Type="http://schemas.openxmlformats.org/officeDocument/2006/relationships/hyperlink" Target="https://sanfrancisco.gob.mx/index_recursos/contabilidad/infopresupuestal_teso.php" TargetMode="External"/><Relationship Id="rId78" Type="http://schemas.openxmlformats.org/officeDocument/2006/relationships/hyperlink" Target="https://sanfrancisco.gob.mx/index_recursos/contabilidad/infopresupuestal_teso.php" TargetMode="External"/><Relationship Id="rId94" Type="http://schemas.openxmlformats.org/officeDocument/2006/relationships/hyperlink" Target="https://sanfrancisco.gob.mx/index_recursos/contabilidad/infopresupuestal_teso.php" TargetMode="External"/><Relationship Id="rId99" Type="http://schemas.openxmlformats.org/officeDocument/2006/relationships/hyperlink" Target="https://sanfrancisco.gob.mx/index_recursos/contabilidad/infopresupuestal_teso.php" TargetMode="External"/><Relationship Id="rId101" Type="http://schemas.openxmlformats.org/officeDocument/2006/relationships/hyperlink" Target="https://sanfrancisco.gob.mx/index_recursos/contabilidad/infopresupuestal_teso.php" TargetMode="External"/><Relationship Id="rId122" Type="http://schemas.openxmlformats.org/officeDocument/2006/relationships/hyperlink" Target="https://sanfrancisco.gob.mx/index_recursos/contabilidad/infopresupuestal_teso.php" TargetMode="External"/><Relationship Id="rId143" Type="http://schemas.openxmlformats.org/officeDocument/2006/relationships/hyperlink" Target="https://sanfrancisco.gob.mx/index_recursos/contabilidad/infopresupuestal_teso.php" TargetMode="External"/><Relationship Id="rId148" Type="http://schemas.openxmlformats.org/officeDocument/2006/relationships/hyperlink" Target="https://sanfrancisco.gob.mx/index_recursos/contabilidad/infopresupuestal_teso.php" TargetMode="External"/><Relationship Id="rId164" Type="http://schemas.openxmlformats.org/officeDocument/2006/relationships/hyperlink" Target="https://sanfrancisco.gob.mx/index_recursos/contabilidad/infopresupuestal_teso.php" TargetMode="External"/><Relationship Id="rId169" Type="http://schemas.openxmlformats.org/officeDocument/2006/relationships/hyperlink" Target="https://sanfrancisco.gob.mx/index_recursos/contabilidad/infopresupuestal_teso.php" TargetMode="External"/><Relationship Id="rId185" Type="http://schemas.openxmlformats.org/officeDocument/2006/relationships/hyperlink" Target="https://sanfrancisco.gob.mx/index_recursos/contabilidad/infopresupuestal_teso.php" TargetMode="External"/><Relationship Id="rId4" Type="http://schemas.openxmlformats.org/officeDocument/2006/relationships/hyperlink" Target="https://sanfrancisco.gob.mx/index_recursos/contabilidad/infopresupuestal_teso.php" TargetMode="External"/><Relationship Id="rId9" Type="http://schemas.openxmlformats.org/officeDocument/2006/relationships/hyperlink" Target="https://sanfrancisco.gob.mx/index_recursos/contabilidad/infopresupuestal_teso.php" TargetMode="External"/><Relationship Id="rId180" Type="http://schemas.openxmlformats.org/officeDocument/2006/relationships/hyperlink" Target="https://sanfrancisco.gob.mx/index_recursos/contabilidad/infopresupuestal_teso.php" TargetMode="External"/><Relationship Id="rId210" Type="http://schemas.openxmlformats.org/officeDocument/2006/relationships/hyperlink" Target="https://sanfrancisco.gob.mx/index_recursos/contabilidad/infopresupuestal_teso.php" TargetMode="External"/><Relationship Id="rId215" Type="http://schemas.openxmlformats.org/officeDocument/2006/relationships/hyperlink" Target="https://sanfrancisco.gob.mx/index_recursos/contabilidad/infopresupuestal_teso.php" TargetMode="External"/><Relationship Id="rId236" Type="http://schemas.openxmlformats.org/officeDocument/2006/relationships/hyperlink" Target="https://sanfrancisco.gob.mx/index_recursos/contabilidad/infopresupuestal_teso.php" TargetMode="External"/><Relationship Id="rId26" Type="http://schemas.openxmlformats.org/officeDocument/2006/relationships/hyperlink" Target="https://sanfrancisco.gob.mx/index_recursos/contabilidad/infopresupuestal_teso.php" TargetMode="External"/><Relationship Id="rId231" Type="http://schemas.openxmlformats.org/officeDocument/2006/relationships/hyperlink" Target="https://sanfrancisco.gob.mx/index_recursos/contabilidad/infopresupuestal_teso.php" TargetMode="External"/><Relationship Id="rId47" Type="http://schemas.openxmlformats.org/officeDocument/2006/relationships/hyperlink" Target="https://sanfrancisco.gob.mx/index_recursos/contabilidad/infopresupuestal_teso.php" TargetMode="External"/><Relationship Id="rId68" Type="http://schemas.openxmlformats.org/officeDocument/2006/relationships/hyperlink" Target="https://sanfrancisco.gob.mx/index_recursos/contabilidad/infopresupuestal_teso.php" TargetMode="External"/><Relationship Id="rId89" Type="http://schemas.openxmlformats.org/officeDocument/2006/relationships/hyperlink" Target="https://sanfrancisco.gob.mx/index_recursos/contabilidad/infopresupuestal_teso.php" TargetMode="External"/><Relationship Id="rId112" Type="http://schemas.openxmlformats.org/officeDocument/2006/relationships/hyperlink" Target="https://sanfrancisco.gob.mx/index_recursos/contabilidad/infopresupuestal_teso.php" TargetMode="External"/><Relationship Id="rId133" Type="http://schemas.openxmlformats.org/officeDocument/2006/relationships/hyperlink" Target="https://sanfrancisco.gob.mx/index_recursos/contabilidad/infopresupuestal_teso.php" TargetMode="External"/><Relationship Id="rId154" Type="http://schemas.openxmlformats.org/officeDocument/2006/relationships/hyperlink" Target="https://sanfrancisco.gob.mx/index_recursos/contabilidad/infopresupuestal_teso.php" TargetMode="External"/><Relationship Id="rId175" Type="http://schemas.openxmlformats.org/officeDocument/2006/relationships/hyperlink" Target="https://sanfrancisco.gob.mx/index_recursos/contabilidad/infopresupuestal_teso.php" TargetMode="External"/><Relationship Id="rId196" Type="http://schemas.openxmlformats.org/officeDocument/2006/relationships/hyperlink" Target="https://sanfrancisco.gob.mx/index_recursos/contabilidad/infopresupuestal_teso.php" TargetMode="External"/><Relationship Id="rId200" Type="http://schemas.openxmlformats.org/officeDocument/2006/relationships/hyperlink" Target="https://sanfrancisco.gob.mx/index_recursos/contabilidad/infopresupuestal_teso.php" TargetMode="External"/><Relationship Id="rId16" Type="http://schemas.openxmlformats.org/officeDocument/2006/relationships/hyperlink" Target="https://sanfrancisco.gob.mx/index_recursos/contabilidad/infopresupuestal_teso.php" TargetMode="External"/><Relationship Id="rId221" Type="http://schemas.openxmlformats.org/officeDocument/2006/relationships/hyperlink" Target="https://sanfrancisco.gob.mx/index_recursos/contabilidad/infopresupuestal_teso.php" TargetMode="External"/><Relationship Id="rId242" Type="http://schemas.openxmlformats.org/officeDocument/2006/relationships/hyperlink" Target="https://sanfrancisco.gob.mx/index_recursos/contabilidad/infopresupuestal_teso.php" TargetMode="External"/><Relationship Id="rId37" Type="http://schemas.openxmlformats.org/officeDocument/2006/relationships/hyperlink" Target="https://sanfrancisco.gob.mx/index_recursos/contabilidad/infopresupuestal_teso.php" TargetMode="External"/><Relationship Id="rId58" Type="http://schemas.openxmlformats.org/officeDocument/2006/relationships/hyperlink" Target="https://sanfrancisco.gob.mx/index_recursos/contabilidad/infopresupuestal_teso.php" TargetMode="External"/><Relationship Id="rId79" Type="http://schemas.openxmlformats.org/officeDocument/2006/relationships/hyperlink" Target="https://sanfrancisco.gob.mx/index_recursos/contabilidad/infopresupuestal_teso.php" TargetMode="External"/><Relationship Id="rId102" Type="http://schemas.openxmlformats.org/officeDocument/2006/relationships/hyperlink" Target="https://sanfrancisco.gob.mx/index_recursos/contabilidad/infopresupuestal_teso.php" TargetMode="External"/><Relationship Id="rId123" Type="http://schemas.openxmlformats.org/officeDocument/2006/relationships/hyperlink" Target="https://sanfrancisco.gob.mx/index_recursos/contabilidad/infopresupuestal_teso.php" TargetMode="External"/><Relationship Id="rId144" Type="http://schemas.openxmlformats.org/officeDocument/2006/relationships/hyperlink" Target="https://sanfrancisco.gob.mx/index_recursos/contabilidad/infopresupuestal_teso.php" TargetMode="External"/><Relationship Id="rId90" Type="http://schemas.openxmlformats.org/officeDocument/2006/relationships/hyperlink" Target="https://sanfrancisco.gob.mx/index_recursos/contabilidad/infopresupuestal_teso.php" TargetMode="External"/><Relationship Id="rId165" Type="http://schemas.openxmlformats.org/officeDocument/2006/relationships/hyperlink" Target="https://sanfrancisco.gob.mx/index_recursos/contabilidad/infopresupuestal_teso.php" TargetMode="External"/><Relationship Id="rId186" Type="http://schemas.openxmlformats.org/officeDocument/2006/relationships/hyperlink" Target="https://sanfrancisco.gob.mx/index_recursos/contabilidad/infopresupuestal_teso.php" TargetMode="External"/><Relationship Id="rId211" Type="http://schemas.openxmlformats.org/officeDocument/2006/relationships/hyperlink" Target="https://sanfrancisco.gob.mx/index_recursos/contabilidad/infopresupuestal_teso.php" TargetMode="External"/><Relationship Id="rId232" Type="http://schemas.openxmlformats.org/officeDocument/2006/relationships/hyperlink" Target="https://sanfrancisco.gob.mx/index_recursos/contabilidad/infopresupuestal_teso.php" TargetMode="External"/><Relationship Id="rId27" Type="http://schemas.openxmlformats.org/officeDocument/2006/relationships/hyperlink" Target="https://sanfrancisco.gob.mx/index_recursos/contabilidad/infopresupuestal_teso.php" TargetMode="External"/><Relationship Id="rId48" Type="http://schemas.openxmlformats.org/officeDocument/2006/relationships/hyperlink" Target="https://sanfrancisco.gob.mx/index_recursos/contabilidad/infopresupuestal_teso.php" TargetMode="External"/><Relationship Id="rId69" Type="http://schemas.openxmlformats.org/officeDocument/2006/relationships/hyperlink" Target="https://sanfrancisco.gob.mx/index_recursos/contabilidad/infopresupuestal_teso.php" TargetMode="External"/><Relationship Id="rId113" Type="http://schemas.openxmlformats.org/officeDocument/2006/relationships/hyperlink" Target="https://sanfrancisco.gob.mx/index_recursos/contabilidad/infopresupuestal_teso.php" TargetMode="External"/><Relationship Id="rId134" Type="http://schemas.openxmlformats.org/officeDocument/2006/relationships/hyperlink" Target="https://sanfrancisco.gob.mx/index_recursos/contabilidad/infopresupuestal_teso.php" TargetMode="External"/><Relationship Id="rId80" Type="http://schemas.openxmlformats.org/officeDocument/2006/relationships/hyperlink" Target="https://sanfrancisco.gob.mx/index_recursos/contabilidad/infopresupuestal_teso.php" TargetMode="External"/><Relationship Id="rId155" Type="http://schemas.openxmlformats.org/officeDocument/2006/relationships/hyperlink" Target="https://sanfrancisco.gob.mx/index_recursos/contabilidad/infopresupuestal_teso.php" TargetMode="External"/><Relationship Id="rId176" Type="http://schemas.openxmlformats.org/officeDocument/2006/relationships/hyperlink" Target="https://sanfrancisco.gob.mx/index_recursos/contabilidad/infopresupuestal_teso.php" TargetMode="External"/><Relationship Id="rId197" Type="http://schemas.openxmlformats.org/officeDocument/2006/relationships/hyperlink" Target="https://sanfrancisco.gob.mx/index_recursos/contabilidad/infopresupuestal_teso.php" TargetMode="External"/><Relationship Id="rId201" Type="http://schemas.openxmlformats.org/officeDocument/2006/relationships/hyperlink" Target="https://sanfrancisco.gob.mx/index_recursos/contabilidad/infopresupuestal_teso.php" TargetMode="External"/><Relationship Id="rId222" Type="http://schemas.openxmlformats.org/officeDocument/2006/relationships/hyperlink" Target="https://sanfrancisco.gob.mx/index_recursos/contabilidad/infopresupuestal_teso.php" TargetMode="External"/><Relationship Id="rId243" Type="http://schemas.openxmlformats.org/officeDocument/2006/relationships/hyperlink" Target="https://sanfrancisco.gob.mx/index_recursos/contabilidad/infopresupuestal_teso.php" TargetMode="External"/><Relationship Id="rId17" Type="http://schemas.openxmlformats.org/officeDocument/2006/relationships/hyperlink" Target="https://sanfrancisco.gob.mx/index_recursos/contabilidad/infopresupuestal_teso.php" TargetMode="External"/><Relationship Id="rId38" Type="http://schemas.openxmlformats.org/officeDocument/2006/relationships/hyperlink" Target="https://sanfrancisco.gob.mx/index_recursos/contabilidad/infopresupuestal_teso.php" TargetMode="External"/><Relationship Id="rId59" Type="http://schemas.openxmlformats.org/officeDocument/2006/relationships/hyperlink" Target="https://sanfrancisco.gob.mx/index_recursos/contabilidad/infopresupuestal_teso.php" TargetMode="External"/><Relationship Id="rId103" Type="http://schemas.openxmlformats.org/officeDocument/2006/relationships/hyperlink" Target="https://sanfrancisco.gob.mx/index_recursos/contabilidad/infopresupuestal_teso.php" TargetMode="External"/><Relationship Id="rId124" Type="http://schemas.openxmlformats.org/officeDocument/2006/relationships/hyperlink" Target="https://sanfrancisco.gob.mx/index_recursos/contabilidad/infopresupuestal_teso.php" TargetMode="External"/><Relationship Id="rId70" Type="http://schemas.openxmlformats.org/officeDocument/2006/relationships/hyperlink" Target="https://sanfrancisco.gob.mx/index_recursos/contabilidad/infopresupuestal_teso.php" TargetMode="External"/><Relationship Id="rId91" Type="http://schemas.openxmlformats.org/officeDocument/2006/relationships/hyperlink" Target="https://sanfrancisco.gob.mx/index_recursos/contabilidad/infopresupuestal_teso.php" TargetMode="External"/><Relationship Id="rId145" Type="http://schemas.openxmlformats.org/officeDocument/2006/relationships/hyperlink" Target="https://sanfrancisco.gob.mx/index_recursos/contabilidad/infopresupuestal_teso.php" TargetMode="External"/><Relationship Id="rId166" Type="http://schemas.openxmlformats.org/officeDocument/2006/relationships/hyperlink" Target="https://sanfrancisco.gob.mx/index_recursos/contabilidad/infopresupuestal_teso.php" TargetMode="External"/><Relationship Id="rId187" Type="http://schemas.openxmlformats.org/officeDocument/2006/relationships/hyperlink" Target="https://sanfrancisco.gob.mx/index_recursos/contabilidad/infopresupuestal_teso.php" TargetMode="External"/><Relationship Id="rId1" Type="http://schemas.openxmlformats.org/officeDocument/2006/relationships/hyperlink" Target="https://sanfrancisco.gob.mx/index_recursos/contabilidad/infopresupuestal_teso.php" TargetMode="External"/><Relationship Id="rId212" Type="http://schemas.openxmlformats.org/officeDocument/2006/relationships/hyperlink" Target="https://sanfrancisco.gob.mx/index_recursos/contabilidad/infopresupuestal_teso.php" TargetMode="External"/><Relationship Id="rId233" Type="http://schemas.openxmlformats.org/officeDocument/2006/relationships/hyperlink" Target="https://sanfrancisco.gob.mx/index_recursos/contabilidad/infopresupuestal_teso.php" TargetMode="External"/><Relationship Id="rId28" Type="http://schemas.openxmlformats.org/officeDocument/2006/relationships/hyperlink" Target="https://sanfrancisco.gob.mx/index_recursos/contabilidad/infopresupuestal_teso.php" TargetMode="External"/><Relationship Id="rId49" Type="http://schemas.openxmlformats.org/officeDocument/2006/relationships/hyperlink" Target="https://sanfrancisco.gob.mx/index_recursos/contabilidad/infopresupuestal_teso.php" TargetMode="External"/><Relationship Id="rId114" Type="http://schemas.openxmlformats.org/officeDocument/2006/relationships/hyperlink" Target="https://sanfrancisco.gob.mx/index_recursos/contabilidad/infopresupuestal_teso.php" TargetMode="External"/><Relationship Id="rId60" Type="http://schemas.openxmlformats.org/officeDocument/2006/relationships/hyperlink" Target="https://sanfrancisco.gob.mx/index_recursos/contabilidad/infopresupuestal_teso.php" TargetMode="External"/><Relationship Id="rId81" Type="http://schemas.openxmlformats.org/officeDocument/2006/relationships/hyperlink" Target="https://sanfrancisco.gob.mx/index_recursos/contabilidad/infopresupuestal_teso.php" TargetMode="External"/><Relationship Id="rId135" Type="http://schemas.openxmlformats.org/officeDocument/2006/relationships/hyperlink" Target="https://sanfrancisco.gob.mx/index_recursos/contabilidad/infopresupuestal_teso.php" TargetMode="External"/><Relationship Id="rId156" Type="http://schemas.openxmlformats.org/officeDocument/2006/relationships/hyperlink" Target="https://sanfrancisco.gob.mx/index_recursos/contabilidad/infopresupuestal_teso.php" TargetMode="External"/><Relationship Id="rId177" Type="http://schemas.openxmlformats.org/officeDocument/2006/relationships/hyperlink" Target="https://sanfrancisco.gob.mx/index_recursos/contabilidad/infopresupuestal_teso.php" TargetMode="External"/><Relationship Id="rId198" Type="http://schemas.openxmlformats.org/officeDocument/2006/relationships/hyperlink" Target="https://sanfrancisco.gob.mx/index_recursos/contabilidad/infopresupuestal_teso.php" TargetMode="External"/><Relationship Id="rId202" Type="http://schemas.openxmlformats.org/officeDocument/2006/relationships/hyperlink" Target="https://sanfrancisco.gob.mx/index_recursos/contabilidad/infopresupuestal_teso.php" TargetMode="External"/><Relationship Id="rId223" Type="http://schemas.openxmlformats.org/officeDocument/2006/relationships/hyperlink" Target="https://sanfrancisco.gob.mx/index_recursos/contabilidad/infopresupuestal_teso.php" TargetMode="External"/><Relationship Id="rId244" Type="http://schemas.openxmlformats.org/officeDocument/2006/relationships/hyperlink" Target="https://sanfrancisco.gob.mx/index_recursos/contabilidad/infopresupuestal_teso.php" TargetMode="External"/><Relationship Id="rId18" Type="http://schemas.openxmlformats.org/officeDocument/2006/relationships/hyperlink" Target="https://sanfrancisco.gob.mx/index_recursos/contabilidad/infopresupuestal_teso.php" TargetMode="External"/><Relationship Id="rId39" Type="http://schemas.openxmlformats.org/officeDocument/2006/relationships/hyperlink" Target="https://sanfrancisco.gob.mx/index_recursos/contabilidad/infopresupuestal_teso.php" TargetMode="External"/><Relationship Id="rId50" Type="http://schemas.openxmlformats.org/officeDocument/2006/relationships/hyperlink" Target="https://sanfrancisco.gob.mx/index_recursos/contabilidad/infopresupuestal_teso.php" TargetMode="External"/><Relationship Id="rId104" Type="http://schemas.openxmlformats.org/officeDocument/2006/relationships/hyperlink" Target="https://sanfrancisco.gob.mx/index_recursos/contabilidad/infopresupuestal_teso.php" TargetMode="External"/><Relationship Id="rId125" Type="http://schemas.openxmlformats.org/officeDocument/2006/relationships/hyperlink" Target="https://sanfrancisco.gob.mx/index_recursos/contabilidad/infopresupuestal_teso.php" TargetMode="External"/><Relationship Id="rId146" Type="http://schemas.openxmlformats.org/officeDocument/2006/relationships/hyperlink" Target="https://sanfrancisco.gob.mx/index_recursos/contabilidad/infopresupuestal_teso.php" TargetMode="External"/><Relationship Id="rId167" Type="http://schemas.openxmlformats.org/officeDocument/2006/relationships/hyperlink" Target="https://sanfrancisco.gob.mx/index_recursos/contabilidad/infopresupuestal_teso.php" TargetMode="External"/><Relationship Id="rId188" Type="http://schemas.openxmlformats.org/officeDocument/2006/relationships/hyperlink" Target="https://sanfrancisco.gob.mx/index_recursos/contabilidad/infopresupuestal_teso.php" TargetMode="External"/><Relationship Id="rId71" Type="http://schemas.openxmlformats.org/officeDocument/2006/relationships/hyperlink" Target="https://sanfrancisco.gob.mx/index_recursos/contabilidad/infopresupuestal_teso.php" TargetMode="External"/><Relationship Id="rId92" Type="http://schemas.openxmlformats.org/officeDocument/2006/relationships/hyperlink" Target="https://sanfrancisco.gob.mx/index_recursos/contabilidad/infopresupuestal_teso.php" TargetMode="External"/><Relationship Id="rId213" Type="http://schemas.openxmlformats.org/officeDocument/2006/relationships/hyperlink" Target="https://sanfrancisco.gob.mx/index_recursos/contabilidad/infopresupuestal_teso.php" TargetMode="External"/><Relationship Id="rId234" Type="http://schemas.openxmlformats.org/officeDocument/2006/relationships/hyperlink" Target="https://sanfrancisco.gob.mx/index_recursos/contabilidad/infopresupuestal_teso.php" TargetMode="External"/><Relationship Id="rId2" Type="http://schemas.openxmlformats.org/officeDocument/2006/relationships/hyperlink" Target="https://sanfrancisco.gob.mx/index_recursos/contabilidad/infopresupuestal_teso.php" TargetMode="External"/><Relationship Id="rId29" Type="http://schemas.openxmlformats.org/officeDocument/2006/relationships/hyperlink" Target="https://sanfrancisco.gob.mx/index_recursos/contabilidad/infopresupuestal_teso.php" TargetMode="External"/><Relationship Id="rId40" Type="http://schemas.openxmlformats.org/officeDocument/2006/relationships/hyperlink" Target="https://sanfrancisco.gob.mx/index_recursos/contabilidad/infopresupuestal_teso.php" TargetMode="External"/><Relationship Id="rId115" Type="http://schemas.openxmlformats.org/officeDocument/2006/relationships/hyperlink" Target="https://sanfrancisco.gob.mx/index_recursos/contabilidad/infopresupuestal_teso.php" TargetMode="External"/><Relationship Id="rId136" Type="http://schemas.openxmlformats.org/officeDocument/2006/relationships/hyperlink" Target="https://sanfrancisco.gob.mx/index_recursos/contabilidad/infopresupuestal_teso.php" TargetMode="External"/><Relationship Id="rId157" Type="http://schemas.openxmlformats.org/officeDocument/2006/relationships/hyperlink" Target="https://sanfrancisco.gob.mx/index_recursos/contabilidad/infopresupuestal_teso.php" TargetMode="External"/><Relationship Id="rId178" Type="http://schemas.openxmlformats.org/officeDocument/2006/relationships/hyperlink" Target="https://sanfrancisco.gob.mx/index_recursos/contabilidad/infopresupuestal_teso.php" TargetMode="External"/><Relationship Id="rId61" Type="http://schemas.openxmlformats.org/officeDocument/2006/relationships/hyperlink" Target="https://sanfrancisco.gob.mx/index_recursos/contabilidad/infopresupuestal_teso.php" TargetMode="External"/><Relationship Id="rId82" Type="http://schemas.openxmlformats.org/officeDocument/2006/relationships/hyperlink" Target="https://sanfrancisco.gob.mx/index_recursos/contabilidad/infopresupuestal_teso.php" TargetMode="External"/><Relationship Id="rId199" Type="http://schemas.openxmlformats.org/officeDocument/2006/relationships/hyperlink" Target="https://sanfrancisco.gob.mx/index_recursos/contabilidad/infopresupuestal_teso.php" TargetMode="External"/><Relationship Id="rId203" Type="http://schemas.openxmlformats.org/officeDocument/2006/relationships/hyperlink" Target="https://sanfrancisco.gob.mx/index_recursos/contabilidad/infopresupuestal_teso.php" TargetMode="External"/><Relationship Id="rId19" Type="http://schemas.openxmlformats.org/officeDocument/2006/relationships/hyperlink" Target="https://sanfrancisco.gob.mx/index_recursos/contabilidad/infopresupuestal_teso.php" TargetMode="External"/><Relationship Id="rId224" Type="http://schemas.openxmlformats.org/officeDocument/2006/relationships/hyperlink" Target="https://sanfrancisco.gob.mx/index_recursos/contabilidad/infopresupuestal_teso.php" TargetMode="External"/><Relationship Id="rId245" Type="http://schemas.openxmlformats.org/officeDocument/2006/relationships/hyperlink" Target="https://sanfrancisco.gob.mx/index_recursos/contabilidad/infopresupuestal_teso.php" TargetMode="External"/><Relationship Id="rId30" Type="http://schemas.openxmlformats.org/officeDocument/2006/relationships/hyperlink" Target="https://sanfrancisco.gob.mx/index_recursos/contabilidad/infopresupuestal_teso.php" TargetMode="External"/><Relationship Id="rId105" Type="http://schemas.openxmlformats.org/officeDocument/2006/relationships/hyperlink" Target="https://sanfrancisco.gob.mx/index_recursos/contabilidad/infopresupuestal_teso.php" TargetMode="External"/><Relationship Id="rId126" Type="http://schemas.openxmlformats.org/officeDocument/2006/relationships/hyperlink" Target="https://sanfrancisco.gob.mx/index_recursos/contabilidad/infopresupuestal_teso.php" TargetMode="External"/><Relationship Id="rId147" Type="http://schemas.openxmlformats.org/officeDocument/2006/relationships/hyperlink" Target="https://sanfrancisco.gob.mx/index_recursos/contabilidad/infopresupuestal_teso.php" TargetMode="External"/><Relationship Id="rId168" Type="http://schemas.openxmlformats.org/officeDocument/2006/relationships/hyperlink" Target="https://sanfrancisco.gob.mx/index_recursos/contabilidad/infopresupuestal_teso.php" TargetMode="External"/><Relationship Id="rId51" Type="http://schemas.openxmlformats.org/officeDocument/2006/relationships/hyperlink" Target="https://sanfrancisco.gob.mx/index_recursos/contabilidad/infopresupuestal_teso.php" TargetMode="External"/><Relationship Id="rId72" Type="http://schemas.openxmlformats.org/officeDocument/2006/relationships/hyperlink" Target="https://sanfrancisco.gob.mx/index_recursos/contabilidad/infopresupuestal_teso.php" TargetMode="External"/><Relationship Id="rId93" Type="http://schemas.openxmlformats.org/officeDocument/2006/relationships/hyperlink" Target="https://sanfrancisco.gob.mx/index_recursos/contabilidad/infopresupuestal_teso.php" TargetMode="External"/><Relationship Id="rId189" Type="http://schemas.openxmlformats.org/officeDocument/2006/relationships/hyperlink" Target="https://sanfrancisco.gob.mx/index_recursos/contabilidad/infopresupuestal_teso.php" TargetMode="External"/><Relationship Id="rId3" Type="http://schemas.openxmlformats.org/officeDocument/2006/relationships/hyperlink" Target="https://sanfrancisco.gob.mx/index_recursos/contabilidad/infopresupuestal_teso.php" TargetMode="External"/><Relationship Id="rId214" Type="http://schemas.openxmlformats.org/officeDocument/2006/relationships/hyperlink" Target="https://sanfrancisco.gob.mx/index_recursos/contabilidad/infopresupuestal_teso.php" TargetMode="External"/><Relationship Id="rId235" Type="http://schemas.openxmlformats.org/officeDocument/2006/relationships/hyperlink" Target="https://sanfrancisco.gob.mx/index_recursos/contabilidad/infopresupuestal_teso.php" TargetMode="External"/><Relationship Id="rId116" Type="http://schemas.openxmlformats.org/officeDocument/2006/relationships/hyperlink" Target="https://sanfrancisco.gob.mx/index_recursos/contabilidad/infopresupuestal_teso.php" TargetMode="External"/><Relationship Id="rId137" Type="http://schemas.openxmlformats.org/officeDocument/2006/relationships/hyperlink" Target="https://sanfrancisco.gob.mx/index_recursos/contabilidad/infopresupuestal_teso.php" TargetMode="External"/><Relationship Id="rId158" Type="http://schemas.openxmlformats.org/officeDocument/2006/relationships/hyperlink" Target="https://sanfrancisco.gob.mx/index_recursos/contabilidad/infopresupuestal_teso.php" TargetMode="External"/><Relationship Id="rId20" Type="http://schemas.openxmlformats.org/officeDocument/2006/relationships/hyperlink" Target="https://sanfrancisco.gob.mx/index_recursos/contabilidad/infopresupuestal_teso.php" TargetMode="External"/><Relationship Id="rId41" Type="http://schemas.openxmlformats.org/officeDocument/2006/relationships/hyperlink" Target="https://sanfrancisco.gob.mx/index_recursos/contabilidad/infopresupuestal_teso.php" TargetMode="External"/><Relationship Id="rId62" Type="http://schemas.openxmlformats.org/officeDocument/2006/relationships/hyperlink" Target="https://sanfrancisco.gob.mx/index_recursos/contabilidad/infopresupuestal_teso.php" TargetMode="External"/><Relationship Id="rId83" Type="http://schemas.openxmlformats.org/officeDocument/2006/relationships/hyperlink" Target="https://sanfrancisco.gob.mx/index_recursos/contabilidad/infopresupuestal_teso.php" TargetMode="External"/><Relationship Id="rId179" Type="http://schemas.openxmlformats.org/officeDocument/2006/relationships/hyperlink" Target="https://sanfrancisco.gob.mx/index_recursos/contabilidad/infopresupuestal_teso.php" TargetMode="External"/><Relationship Id="rId190" Type="http://schemas.openxmlformats.org/officeDocument/2006/relationships/hyperlink" Target="https://sanfrancisco.gob.mx/index_recursos/contabilidad/infopresupuestal_teso.php" TargetMode="External"/><Relationship Id="rId204" Type="http://schemas.openxmlformats.org/officeDocument/2006/relationships/hyperlink" Target="https://sanfrancisco.gob.mx/index_recursos/contabilidad/infopresupuestal_teso.php" TargetMode="External"/><Relationship Id="rId225" Type="http://schemas.openxmlformats.org/officeDocument/2006/relationships/hyperlink" Target="https://sanfrancisco.gob.mx/index_recursos/contabilidad/infopresupuestal_teso.php" TargetMode="External"/><Relationship Id="rId106" Type="http://schemas.openxmlformats.org/officeDocument/2006/relationships/hyperlink" Target="https://sanfrancisco.gob.mx/index_recursos/contabilidad/infopresupuestal_teso.php" TargetMode="External"/><Relationship Id="rId127" Type="http://schemas.openxmlformats.org/officeDocument/2006/relationships/hyperlink" Target="https://sanfrancisco.gob.mx/index_recursos/contabilidad/infopresupuestal_teso.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2"/>
  <sheetViews>
    <sheetView tabSelected="1" topLeftCell="A234" zoomScale="50" zoomScaleNormal="50" workbookViewId="0">
      <selection activeCell="A253" sqref="A253:XFD2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140625" bestFit="1" customWidth="1"/>
    <col min="5" max="5" width="60.28515625" bestFit="1" customWidth="1"/>
    <col min="6" max="6" width="23.42578125" customWidth="1"/>
    <col min="7" max="7" width="12.85546875" hidden="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93.5703125" bestFit="1" customWidth="1"/>
    <col min="16" max="16" width="74.28515625" bestFit="1" customWidth="1"/>
    <col min="17" max="17" width="18.140625" bestFit="1" customWidth="1"/>
    <col min="18" max="18" width="21.140625" bestFit="1" customWidth="1"/>
    <col min="19" max="19" width="7.85546875"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3">
        <v>44743</v>
      </c>
      <c r="C8" s="3">
        <v>44834</v>
      </c>
      <c r="D8">
        <v>1000</v>
      </c>
      <c r="G8" t="s">
        <v>53</v>
      </c>
      <c r="H8">
        <f t="shared" ref="H8:M8" si="0">SUM(H9,H12,H16,H22,H27,H35)</f>
        <v>217572994.05000001</v>
      </c>
      <c r="I8" s="2">
        <f t="shared" si="0"/>
        <v>222533262.63000003</v>
      </c>
      <c r="J8" s="2">
        <f t="shared" si="0"/>
        <v>-58299514.859999999</v>
      </c>
      <c r="K8" s="2">
        <f t="shared" si="0"/>
        <v>-2016529.8800000001</v>
      </c>
      <c r="L8" s="2">
        <f t="shared" si="0"/>
        <v>51926268.07</v>
      </c>
      <c r="M8" s="2">
        <f t="shared" si="0"/>
        <v>53942797.949999996</v>
      </c>
      <c r="N8" t="s">
        <v>54</v>
      </c>
      <c r="O8" s="4" t="s">
        <v>298</v>
      </c>
      <c r="P8" t="s">
        <v>55</v>
      </c>
      <c r="Q8" s="3">
        <v>44861</v>
      </c>
      <c r="R8" s="3">
        <v>44861</v>
      </c>
    </row>
    <row r="9" spans="1:19" x14ac:dyDescent="0.25">
      <c r="A9" s="10">
        <v>2022</v>
      </c>
      <c r="B9" s="3">
        <v>44743</v>
      </c>
      <c r="C9" s="3">
        <v>44834</v>
      </c>
      <c r="E9">
        <v>1100</v>
      </c>
      <c r="G9" t="s">
        <v>56</v>
      </c>
      <c r="H9">
        <f>SUM((H10:H11))</f>
        <v>140186285.5</v>
      </c>
      <c r="I9" s="2">
        <f t="shared" ref="I9:M9" si="1">SUM((I10:I11))</f>
        <v>140210763.08000001</v>
      </c>
      <c r="J9" s="2">
        <f t="shared" si="1"/>
        <v>-39547654.689999998</v>
      </c>
      <c r="K9" s="2">
        <f t="shared" si="1"/>
        <v>0</v>
      </c>
      <c r="L9" s="2">
        <f t="shared" si="1"/>
        <v>37028180.68</v>
      </c>
      <c r="M9" s="2">
        <f t="shared" si="1"/>
        <v>37028180.68</v>
      </c>
      <c r="N9" s="10" t="s">
        <v>54</v>
      </c>
      <c r="O9" s="4" t="s">
        <v>298</v>
      </c>
      <c r="P9" s="10" t="s">
        <v>55</v>
      </c>
      <c r="Q9" s="3">
        <v>44861</v>
      </c>
      <c r="R9" s="3">
        <v>44861</v>
      </c>
    </row>
    <row r="10" spans="1:19" x14ac:dyDescent="0.25">
      <c r="A10" s="10">
        <v>2022</v>
      </c>
      <c r="B10" s="3">
        <v>44743</v>
      </c>
      <c r="C10" s="3">
        <v>44834</v>
      </c>
      <c r="F10">
        <v>1111</v>
      </c>
      <c r="G10" t="s">
        <v>57</v>
      </c>
      <c r="H10">
        <v>7628635.8200000003</v>
      </c>
      <c r="I10">
        <v>7628635.8200000003</v>
      </c>
      <c r="J10">
        <v>-2070553.53</v>
      </c>
      <c r="K10">
        <v>0</v>
      </c>
      <c r="L10">
        <v>2070553.53</v>
      </c>
      <c r="M10">
        <v>2070553.53</v>
      </c>
      <c r="N10" s="10" t="s">
        <v>54</v>
      </c>
      <c r="O10" s="4" t="s">
        <v>298</v>
      </c>
      <c r="P10" s="10" t="s">
        <v>55</v>
      </c>
      <c r="Q10" s="3">
        <v>44861</v>
      </c>
      <c r="R10" s="3">
        <v>44861</v>
      </c>
    </row>
    <row r="11" spans="1:19" x14ac:dyDescent="0.25">
      <c r="A11" s="10">
        <v>2022</v>
      </c>
      <c r="B11" s="3">
        <v>44743</v>
      </c>
      <c r="C11" s="3">
        <v>44834</v>
      </c>
      <c r="F11">
        <v>1131</v>
      </c>
      <c r="G11" t="s">
        <v>58</v>
      </c>
      <c r="H11">
        <v>132557649.68000001</v>
      </c>
      <c r="I11">
        <v>132582127.26000001</v>
      </c>
      <c r="J11">
        <v>-37477101.159999996</v>
      </c>
      <c r="K11">
        <v>0</v>
      </c>
      <c r="L11">
        <v>34957627.149999999</v>
      </c>
      <c r="M11">
        <v>34957627.149999999</v>
      </c>
      <c r="N11" s="10" t="s">
        <v>54</v>
      </c>
      <c r="O11" s="4" t="s">
        <v>298</v>
      </c>
      <c r="P11" s="10" t="s">
        <v>55</v>
      </c>
      <c r="Q11" s="3">
        <v>44861</v>
      </c>
      <c r="R11" s="3">
        <v>44861</v>
      </c>
    </row>
    <row r="12" spans="1:19" x14ac:dyDescent="0.25">
      <c r="A12" s="10">
        <v>2022</v>
      </c>
      <c r="B12" s="3">
        <v>44743</v>
      </c>
      <c r="C12" s="3">
        <v>44834</v>
      </c>
      <c r="E12">
        <v>1200</v>
      </c>
      <c r="G12" t="s">
        <v>59</v>
      </c>
      <c r="H12">
        <f>SUM(H13:H15)</f>
        <v>9511081.5500000007</v>
      </c>
      <c r="I12" s="9">
        <f t="shared" ref="I12:M12" si="2">SUM(I13:I15)</f>
        <v>8872941.7699999996</v>
      </c>
      <c r="J12" s="9">
        <f t="shared" si="2"/>
        <v>-989703.1</v>
      </c>
      <c r="K12" s="9">
        <f t="shared" si="2"/>
        <v>0</v>
      </c>
      <c r="L12" s="9">
        <f t="shared" si="2"/>
        <v>1877747.28</v>
      </c>
      <c r="M12" s="9">
        <f t="shared" si="2"/>
        <v>1877747.28</v>
      </c>
      <c r="N12" s="10" t="s">
        <v>54</v>
      </c>
      <c r="O12" s="4" t="s">
        <v>298</v>
      </c>
      <c r="P12" s="10" t="s">
        <v>55</v>
      </c>
      <c r="Q12" s="3">
        <v>44861</v>
      </c>
      <c r="R12" s="3">
        <v>44861</v>
      </c>
    </row>
    <row r="13" spans="1:19" x14ac:dyDescent="0.25">
      <c r="A13" s="10">
        <v>2022</v>
      </c>
      <c r="B13" s="3">
        <v>44743</v>
      </c>
      <c r="C13" s="3">
        <v>44834</v>
      </c>
      <c r="F13">
        <v>1211</v>
      </c>
      <c r="G13" t="s">
        <v>60</v>
      </c>
      <c r="H13">
        <v>1471400</v>
      </c>
      <c r="I13">
        <v>1272710.22</v>
      </c>
      <c r="J13">
        <v>-360124.85</v>
      </c>
      <c r="K13">
        <v>0</v>
      </c>
      <c r="L13">
        <v>233974.5</v>
      </c>
      <c r="M13">
        <v>233974.5</v>
      </c>
      <c r="N13" s="10" t="s">
        <v>54</v>
      </c>
      <c r="O13" s="4" t="s">
        <v>298</v>
      </c>
      <c r="P13" s="10" t="s">
        <v>55</v>
      </c>
      <c r="Q13" s="3">
        <v>44861</v>
      </c>
      <c r="R13" s="3">
        <v>44861</v>
      </c>
    </row>
    <row r="14" spans="1:19" x14ac:dyDescent="0.25">
      <c r="A14" s="10">
        <v>2022</v>
      </c>
      <c r="B14" s="3">
        <v>44743</v>
      </c>
      <c r="C14" s="3">
        <v>44834</v>
      </c>
      <c r="F14">
        <v>1212</v>
      </c>
      <c r="G14" t="s">
        <v>61</v>
      </c>
      <c r="H14">
        <v>8039681.5499999998</v>
      </c>
      <c r="I14">
        <v>7383981.5499999998</v>
      </c>
      <c r="J14">
        <v>-629578.25</v>
      </c>
      <c r="K14">
        <v>0</v>
      </c>
      <c r="L14">
        <v>1504161.78</v>
      </c>
      <c r="M14">
        <v>1504161.78</v>
      </c>
      <c r="N14" s="10" t="s">
        <v>54</v>
      </c>
      <c r="O14" s="4" t="s">
        <v>298</v>
      </c>
      <c r="P14" s="10" t="s">
        <v>55</v>
      </c>
      <c r="Q14" s="3">
        <v>44861</v>
      </c>
      <c r="R14" s="3">
        <v>44861</v>
      </c>
    </row>
    <row r="15" spans="1:19" s="9" customFormat="1" x14ac:dyDescent="0.25">
      <c r="A15" s="10">
        <v>2022</v>
      </c>
      <c r="B15" s="3">
        <v>44743</v>
      </c>
      <c r="C15" s="3">
        <v>44834</v>
      </c>
      <c r="F15" s="9">
        <v>1221</v>
      </c>
      <c r="G15" s="9" t="s">
        <v>297</v>
      </c>
      <c r="H15" s="9">
        <v>0</v>
      </c>
      <c r="I15" s="9">
        <v>216250</v>
      </c>
      <c r="J15" s="9">
        <v>0</v>
      </c>
      <c r="K15" s="9">
        <v>0</v>
      </c>
      <c r="L15" s="9">
        <v>139611</v>
      </c>
      <c r="M15" s="9">
        <v>139611</v>
      </c>
      <c r="N15" s="10" t="s">
        <v>54</v>
      </c>
      <c r="O15" s="4" t="s">
        <v>298</v>
      </c>
      <c r="P15" s="10" t="s">
        <v>55</v>
      </c>
      <c r="Q15" s="3">
        <v>44861</v>
      </c>
      <c r="R15" s="3">
        <v>44861</v>
      </c>
    </row>
    <row r="16" spans="1:19" x14ac:dyDescent="0.25">
      <c r="A16" s="10">
        <v>2022</v>
      </c>
      <c r="B16" s="3">
        <v>44743</v>
      </c>
      <c r="C16" s="3">
        <v>44834</v>
      </c>
      <c r="E16">
        <v>1300</v>
      </c>
      <c r="G16" t="s">
        <v>62</v>
      </c>
      <c r="H16">
        <f>SUM(H17:H21)</f>
        <v>24678275.780000001</v>
      </c>
      <c r="I16" s="2">
        <f t="shared" ref="I16:M16" si="3">SUM(I17:I21)</f>
        <v>26812483.02</v>
      </c>
      <c r="J16" s="2">
        <f t="shared" si="3"/>
        <v>-2692048.5600000005</v>
      </c>
      <c r="K16" s="2">
        <f t="shared" si="3"/>
        <v>0</v>
      </c>
      <c r="L16" s="2">
        <f t="shared" si="3"/>
        <v>3208663.0300000003</v>
      </c>
      <c r="M16" s="2">
        <f t="shared" si="3"/>
        <v>3208663.0300000003</v>
      </c>
      <c r="N16" s="10" t="s">
        <v>54</v>
      </c>
      <c r="O16" s="4" t="s">
        <v>298</v>
      </c>
      <c r="P16" s="10" t="s">
        <v>55</v>
      </c>
      <c r="Q16" s="3">
        <v>44861</v>
      </c>
      <c r="R16" s="3">
        <v>44861</v>
      </c>
    </row>
    <row r="17" spans="1:18" x14ac:dyDescent="0.25">
      <c r="A17" s="10">
        <v>2022</v>
      </c>
      <c r="B17" s="3">
        <v>44743</v>
      </c>
      <c r="C17" s="3">
        <v>44834</v>
      </c>
      <c r="F17">
        <v>1312</v>
      </c>
      <c r="G17" t="s">
        <v>63</v>
      </c>
      <c r="H17">
        <v>3000000</v>
      </c>
      <c r="I17">
        <v>3128601.52</v>
      </c>
      <c r="J17">
        <v>-697287.02</v>
      </c>
      <c r="K17">
        <v>0</v>
      </c>
      <c r="L17">
        <v>697287.02</v>
      </c>
      <c r="M17">
        <v>697287.02</v>
      </c>
      <c r="N17" s="10" t="s">
        <v>54</v>
      </c>
      <c r="O17" s="4" t="s">
        <v>298</v>
      </c>
      <c r="P17" s="10" t="s">
        <v>55</v>
      </c>
      <c r="Q17" s="3">
        <v>44861</v>
      </c>
      <c r="R17" s="3">
        <v>44861</v>
      </c>
    </row>
    <row r="18" spans="1:18" x14ac:dyDescent="0.25">
      <c r="A18" s="10">
        <v>2022</v>
      </c>
      <c r="B18" s="3">
        <v>44743</v>
      </c>
      <c r="C18" s="3">
        <v>44834</v>
      </c>
      <c r="F18">
        <v>1321</v>
      </c>
      <c r="G18" t="s">
        <v>64</v>
      </c>
      <c r="H18">
        <v>2447309.2999999998</v>
      </c>
      <c r="I18">
        <v>2497299.11</v>
      </c>
      <c r="J18">
        <v>-1117262.3700000001</v>
      </c>
      <c r="K18">
        <v>0</v>
      </c>
      <c r="L18">
        <v>1117262.3700000001</v>
      </c>
      <c r="M18">
        <v>1117262.3700000001</v>
      </c>
      <c r="N18" s="10" t="s">
        <v>54</v>
      </c>
      <c r="O18" s="4" t="s">
        <v>298</v>
      </c>
      <c r="P18" s="10" t="s">
        <v>55</v>
      </c>
      <c r="Q18" s="3">
        <v>44861</v>
      </c>
      <c r="R18" s="3">
        <v>44861</v>
      </c>
    </row>
    <row r="19" spans="1:18" x14ac:dyDescent="0.25">
      <c r="A19" s="10">
        <v>2022</v>
      </c>
      <c r="B19" s="3">
        <v>44743</v>
      </c>
      <c r="C19" s="3">
        <v>44834</v>
      </c>
      <c r="F19">
        <v>1323</v>
      </c>
      <c r="G19" t="s">
        <v>65</v>
      </c>
      <c r="H19">
        <v>17046966.48</v>
      </c>
      <c r="I19">
        <v>17380582.390000001</v>
      </c>
      <c r="J19">
        <v>-477802.47</v>
      </c>
      <c r="K19">
        <v>0</v>
      </c>
      <c r="L19">
        <v>477802.47</v>
      </c>
      <c r="M19">
        <v>477802.47</v>
      </c>
      <c r="N19" s="10" t="s">
        <v>54</v>
      </c>
      <c r="O19" s="4" t="s">
        <v>298</v>
      </c>
      <c r="P19" s="10" t="s">
        <v>55</v>
      </c>
      <c r="Q19" s="3">
        <v>44861</v>
      </c>
      <c r="R19" s="3">
        <v>44861</v>
      </c>
    </row>
    <row r="20" spans="1:18" x14ac:dyDescent="0.25">
      <c r="A20" s="10">
        <v>2022</v>
      </c>
      <c r="B20" s="3">
        <v>44743</v>
      </c>
      <c r="C20" s="3">
        <v>44834</v>
      </c>
      <c r="F20">
        <v>1331</v>
      </c>
      <c r="G20" t="s">
        <v>66</v>
      </c>
      <c r="H20">
        <v>1184000</v>
      </c>
      <c r="I20">
        <v>1224000</v>
      </c>
      <c r="J20">
        <v>0</v>
      </c>
      <c r="K20">
        <v>0</v>
      </c>
      <c r="L20">
        <v>516614.47</v>
      </c>
      <c r="M20">
        <v>516614.47</v>
      </c>
      <c r="N20" s="10" t="s">
        <v>54</v>
      </c>
      <c r="O20" s="4" t="s">
        <v>298</v>
      </c>
      <c r="P20" s="10" t="s">
        <v>55</v>
      </c>
      <c r="Q20" s="3">
        <v>44861</v>
      </c>
      <c r="R20" s="3">
        <v>44861</v>
      </c>
    </row>
    <row r="21" spans="1:18" x14ac:dyDescent="0.25">
      <c r="A21" s="10">
        <v>2022</v>
      </c>
      <c r="B21" s="3">
        <v>44743</v>
      </c>
      <c r="C21" s="3">
        <v>44834</v>
      </c>
      <c r="F21">
        <v>1342</v>
      </c>
      <c r="G21" t="s">
        <v>67</v>
      </c>
      <c r="H21">
        <v>1000000</v>
      </c>
      <c r="I21">
        <v>2582000</v>
      </c>
      <c r="J21">
        <v>-399696.7</v>
      </c>
      <c r="K21">
        <v>0</v>
      </c>
      <c r="L21">
        <v>399696.7</v>
      </c>
      <c r="M21">
        <v>399696.7</v>
      </c>
      <c r="N21" s="10" t="s">
        <v>54</v>
      </c>
      <c r="O21" s="4" t="s">
        <v>298</v>
      </c>
      <c r="P21" s="10" t="s">
        <v>55</v>
      </c>
      <c r="Q21" s="3">
        <v>44861</v>
      </c>
      <c r="R21" s="3">
        <v>44861</v>
      </c>
    </row>
    <row r="22" spans="1:18" x14ac:dyDescent="0.25">
      <c r="A22" s="10">
        <v>2022</v>
      </c>
      <c r="B22" s="3">
        <v>44743</v>
      </c>
      <c r="C22" s="3">
        <v>44834</v>
      </c>
      <c r="E22">
        <v>1400</v>
      </c>
      <c r="G22" t="s">
        <v>68</v>
      </c>
      <c r="H22">
        <f>SUM(H23:H26)</f>
        <v>23554600</v>
      </c>
      <c r="I22" s="2">
        <f t="shared" ref="I22:M22" si="4">SUM(I23:I26)</f>
        <v>23500000</v>
      </c>
      <c r="J22" s="2">
        <f t="shared" si="4"/>
        <v>-10914742.9</v>
      </c>
      <c r="K22" s="2">
        <f t="shared" si="4"/>
        <v>-2015701.58</v>
      </c>
      <c r="L22" s="2">
        <f t="shared" si="4"/>
        <v>4631489.51</v>
      </c>
      <c r="M22" s="2">
        <f t="shared" si="4"/>
        <v>6647191.0899999999</v>
      </c>
      <c r="N22" s="10" t="s">
        <v>54</v>
      </c>
      <c r="O22" s="4" t="s">
        <v>298</v>
      </c>
      <c r="P22" s="10" t="s">
        <v>55</v>
      </c>
      <c r="Q22" s="3">
        <v>44861</v>
      </c>
      <c r="R22" s="3">
        <v>44861</v>
      </c>
    </row>
    <row r="23" spans="1:18" x14ac:dyDescent="0.25">
      <c r="A23" s="10">
        <v>2022</v>
      </c>
      <c r="B23" s="3">
        <v>44743</v>
      </c>
      <c r="C23" s="3">
        <v>44834</v>
      </c>
      <c r="F23">
        <v>1413</v>
      </c>
      <c r="G23" t="s">
        <v>69</v>
      </c>
      <c r="H23">
        <v>15000000</v>
      </c>
      <c r="I23">
        <v>15000000</v>
      </c>
      <c r="J23">
        <v>-9344050.6300000008</v>
      </c>
      <c r="K23">
        <v>-581947.43999999994</v>
      </c>
      <c r="L23">
        <v>3060797.24</v>
      </c>
      <c r="M23">
        <v>3642744.68</v>
      </c>
      <c r="N23" s="10" t="s">
        <v>54</v>
      </c>
      <c r="O23" s="4" t="s">
        <v>298</v>
      </c>
      <c r="P23" s="10" t="s">
        <v>55</v>
      </c>
      <c r="Q23" s="3">
        <v>44861</v>
      </c>
      <c r="R23" s="3">
        <v>44861</v>
      </c>
    </row>
    <row r="24" spans="1:18" x14ac:dyDescent="0.25">
      <c r="A24" s="10">
        <v>2022</v>
      </c>
      <c r="B24" s="3">
        <v>44743</v>
      </c>
      <c r="C24" s="3">
        <v>44834</v>
      </c>
      <c r="F24">
        <v>1421</v>
      </c>
      <c r="G24" t="s">
        <v>70</v>
      </c>
      <c r="H24">
        <v>3500000</v>
      </c>
      <c r="I24">
        <v>3500000</v>
      </c>
      <c r="J24">
        <v>-697551.65</v>
      </c>
      <c r="K24">
        <v>-639553</v>
      </c>
      <c r="L24">
        <v>697551.65</v>
      </c>
      <c r="M24">
        <v>1337104.6499999999</v>
      </c>
      <c r="N24" s="10" t="s">
        <v>54</v>
      </c>
      <c r="O24" s="4" t="s">
        <v>298</v>
      </c>
      <c r="P24" s="10" t="s">
        <v>55</v>
      </c>
      <c r="Q24" s="3">
        <v>44861</v>
      </c>
      <c r="R24" s="3">
        <v>44861</v>
      </c>
    </row>
    <row r="25" spans="1:18" x14ac:dyDescent="0.25">
      <c r="A25" s="10">
        <v>2022</v>
      </c>
      <c r="B25" s="3">
        <v>44743</v>
      </c>
      <c r="C25" s="3">
        <v>44834</v>
      </c>
      <c r="F25">
        <v>1431</v>
      </c>
      <c r="G25" t="s">
        <v>71</v>
      </c>
      <c r="H25">
        <v>3500000</v>
      </c>
      <c r="I25">
        <v>3500000</v>
      </c>
      <c r="J25">
        <v>-873140.62</v>
      </c>
      <c r="K25">
        <v>-794201.14</v>
      </c>
      <c r="L25">
        <v>873140.62</v>
      </c>
      <c r="M25">
        <v>1667341.76</v>
      </c>
      <c r="N25" s="10" t="s">
        <v>54</v>
      </c>
      <c r="O25" s="4" t="s">
        <v>298</v>
      </c>
      <c r="P25" s="10" t="s">
        <v>55</v>
      </c>
      <c r="Q25" s="3">
        <v>44861</v>
      </c>
      <c r="R25" s="3">
        <v>44861</v>
      </c>
    </row>
    <row r="26" spans="1:18" x14ac:dyDescent="0.25">
      <c r="A26" s="10">
        <v>2022</v>
      </c>
      <c r="B26" s="3">
        <v>44743</v>
      </c>
      <c r="C26" s="3">
        <v>44834</v>
      </c>
      <c r="F26">
        <v>1441</v>
      </c>
      <c r="G26" t="s">
        <v>72</v>
      </c>
      <c r="H26">
        <v>1554600</v>
      </c>
      <c r="I26">
        <v>1500000</v>
      </c>
      <c r="J26">
        <v>0</v>
      </c>
      <c r="K26">
        <v>0</v>
      </c>
      <c r="L26">
        <v>0</v>
      </c>
      <c r="M26">
        <v>0</v>
      </c>
      <c r="N26" s="10" t="s">
        <v>54</v>
      </c>
      <c r="O26" s="4" t="s">
        <v>298</v>
      </c>
      <c r="P26" s="10" t="s">
        <v>55</v>
      </c>
      <c r="Q26" s="3">
        <v>44861</v>
      </c>
      <c r="R26" s="3">
        <v>44861</v>
      </c>
    </row>
    <row r="27" spans="1:18" x14ac:dyDescent="0.25">
      <c r="A27" s="10">
        <v>2022</v>
      </c>
      <c r="B27" s="3">
        <v>44743</v>
      </c>
      <c r="C27" s="3">
        <v>44834</v>
      </c>
      <c r="E27">
        <v>1500</v>
      </c>
      <c r="G27" t="s">
        <v>73</v>
      </c>
      <c r="H27">
        <f>SUM(H28:H34)</f>
        <v>18592751.219999999</v>
      </c>
      <c r="I27" s="2">
        <f t="shared" ref="I27:M27" si="5">SUM(I28:I34)</f>
        <v>23137074.759999998</v>
      </c>
      <c r="J27" s="2">
        <f t="shared" si="5"/>
        <v>-4155365.61</v>
      </c>
      <c r="K27" s="2">
        <f t="shared" si="5"/>
        <v>-828.30000000000018</v>
      </c>
      <c r="L27" s="2">
        <f t="shared" si="5"/>
        <v>5180187.57</v>
      </c>
      <c r="M27" s="2">
        <f t="shared" si="5"/>
        <v>5181015.87</v>
      </c>
      <c r="N27" s="10" t="s">
        <v>54</v>
      </c>
      <c r="O27" s="4" t="s">
        <v>298</v>
      </c>
      <c r="P27" s="10" t="s">
        <v>55</v>
      </c>
      <c r="Q27" s="3">
        <v>44861</v>
      </c>
      <c r="R27" s="3">
        <v>44861</v>
      </c>
    </row>
    <row r="28" spans="1:18" x14ac:dyDescent="0.25">
      <c r="A28" s="10">
        <v>2022</v>
      </c>
      <c r="B28" s="3">
        <v>44743</v>
      </c>
      <c r="C28" s="3">
        <v>44834</v>
      </c>
      <c r="F28">
        <v>1511</v>
      </c>
      <c r="G28" t="s">
        <v>74</v>
      </c>
      <c r="H28">
        <v>635465.35</v>
      </c>
      <c r="I28">
        <v>635465.35</v>
      </c>
      <c r="J28">
        <v>-170617.93</v>
      </c>
      <c r="K28">
        <v>0</v>
      </c>
      <c r="L28">
        <v>170617.93</v>
      </c>
      <c r="M28">
        <v>170617.93</v>
      </c>
      <c r="N28" s="10" t="s">
        <v>54</v>
      </c>
      <c r="O28" s="4" t="s">
        <v>298</v>
      </c>
      <c r="P28" s="10" t="s">
        <v>55</v>
      </c>
      <c r="Q28" s="3">
        <v>44861</v>
      </c>
      <c r="R28" s="3">
        <v>44861</v>
      </c>
    </row>
    <row r="29" spans="1:18" x14ac:dyDescent="0.25">
      <c r="A29" s="10">
        <v>2022</v>
      </c>
      <c r="B29" s="3">
        <v>44743</v>
      </c>
      <c r="C29" s="3">
        <v>44834</v>
      </c>
      <c r="F29">
        <v>1521</v>
      </c>
      <c r="G29" t="s">
        <v>280</v>
      </c>
      <c r="H29">
        <v>400000</v>
      </c>
      <c r="I29">
        <v>400000</v>
      </c>
      <c r="J29">
        <v>0</v>
      </c>
      <c r="K29">
        <v>0</v>
      </c>
      <c r="L29">
        <v>0</v>
      </c>
      <c r="M29">
        <v>0</v>
      </c>
      <c r="N29" s="10" t="s">
        <v>54</v>
      </c>
      <c r="O29" s="4" t="s">
        <v>298</v>
      </c>
      <c r="P29" s="10" t="s">
        <v>55</v>
      </c>
      <c r="Q29" s="3">
        <v>44861</v>
      </c>
      <c r="R29" s="3">
        <v>44861</v>
      </c>
    </row>
    <row r="30" spans="1:18" x14ac:dyDescent="0.25">
      <c r="A30" s="10">
        <v>2022</v>
      </c>
      <c r="B30" s="3">
        <v>44743</v>
      </c>
      <c r="C30" s="3">
        <v>44834</v>
      </c>
      <c r="F30">
        <v>1522</v>
      </c>
      <c r="G30" t="s">
        <v>75</v>
      </c>
      <c r="H30">
        <v>1050000</v>
      </c>
      <c r="I30">
        <v>5337665.17</v>
      </c>
      <c r="J30">
        <v>218561.75</v>
      </c>
      <c r="K30">
        <v>0</v>
      </c>
      <c r="L30">
        <v>991587.91</v>
      </c>
      <c r="M30">
        <v>991587.91</v>
      </c>
      <c r="N30" s="10" t="s">
        <v>54</v>
      </c>
      <c r="O30" s="4" t="s">
        <v>298</v>
      </c>
      <c r="P30" s="10" t="s">
        <v>55</v>
      </c>
      <c r="Q30" s="3">
        <v>44861</v>
      </c>
      <c r="R30" s="3">
        <v>44861</v>
      </c>
    </row>
    <row r="31" spans="1:18" x14ac:dyDescent="0.25">
      <c r="A31" s="10">
        <v>2022</v>
      </c>
      <c r="B31" s="3">
        <v>44743</v>
      </c>
      <c r="C31" s="3">
        <v>44834</v>
      </c>
      <c r="F31">
        <v>1531</v>
      </c>
      <c r="G31" t="s">
        <v>76</v>
      </c>
      <c r="H31">
        <v>0</v>
      </c>
      <c r="I31">
        <v>210671.42</v>
      </c>
      <c r="J31">
        <v>-56563.85</v>
      </c>
      <c r="K31">
        <v>0</v>
      </c>
      <c r="L31">
        <v>56563.85</v>
      </c>
      <c r="M31">
        <v>56563.85</v>
      </c>
      <c r="N31" s="10" t="s">
        <v>54</v>
      </c>
      <c r="O31" s="4" t="s">
        <v>298</v>
      </c>
      <c r="P31" s="10" t="s">
        <v>55</v>
      </c>
      <c r="Q31" s="3">
        <v>44861</v>
      </c>
      <c r="R31" s="3">
        <v>44861</v>
      </c>
    </row>
    <row r="32" spans="1:18" x14ac:dyDescent="0.25">
      <c r="A32" s="10">
        <v>2022</v>
      </c>
      <c r="B32" s="3">
        <v>44743</v>
      </c>
      <c r="C32" s="3">
        <v>44834</v>
      </c>
      <c r="F32">
        <v>1541</v>
      </c>
      <c r="G32" t="s">
        <v>77</v>
      </c>
      <c r="H32">
        <v>15367285.08</v>
      </c>
      <c r="I32">
        <v>15413272.029999999</v>
      </c>
      <c r="J32">
        <v>-4083745.58</v>
      </c>
      <c r="K32">
        <v>5203.7</v>
      </c>
      <c r="L32">
        <v>3854337.88</v>
      </c>
      <c r="M32">
        <v>3849134.18</v>
      </c>
      <c r="N32" s="10" t="s">
        <v>54</v>
      </c>
      <c r="O32" s="4" t="s">
        <v>298</v>
      </c>
      <c r="P32" s="10" t="s">
        <v>55</v>
      </c>
      <c r="Q32" s="3">
        <v>44861</v>
      </c>
      <c r="R32" s="3">
        <v>44861</v>
      </c>
    </row>
    <row r="33" spans="1:18" s="2" customFormat="1" x14ac:dyDescent="0.25">
      <c r="A33" s="10">
        <v>2022</v>
      </c>
      <c r="B33" s="3">
        <v>44743</v>
      </c>
      <c r="C33" s="3">
        <v>44834</v>
      </c>
      <c r="F33" s="2">
        <v>1551</v>
      </c>
      <c r="G33" s="2" t="s">
        <v>78</v>
      </c>
      <c r="H33" s="2">
        <v>440000.79</v>
      </c>
      <c r="I33" s="2">
        <v>440000.79</v>
      </c>
      <c r="J33" s="2">
        <v>0</v>
      </c>
      <c r="K33" s="2">
        <v>-6032</v>
      </c>
      <c r="L33" s="2">
        <v>44080</v>
      </c>
      <c r="M33" s="2">
        <v>50112</v>
      </c>
      <c r="N33" s="10" t="s">
        <v>54</v>
      </c>
      <c r="O33" s="4" t="s">
        <v>298</v>
      </c>
      <c r="P33" s="10" t="s">
        <v>55</v>
      </c>
      <c r="Q33" s="3">
        <v>44861</v>
      </c>
      <c r="R33" s="3">
        <v>44861</v>
      </c>
    </row>
    <row r="34" spans="1:18" x14ac:dyDescent="0.25">
      <c r="A34" s="10">
        <v>2022</v>
      </c>
      <c r="B34" s="3">
        <v>44743</v>
      </c>
      <c r="C34" s="3">
        <v>44834</v>
      </c>
      <c r="F34">
        <v>1592</v>
      </c>
      <c r="G34" t="s">
        <v>79</v>
      </c>
      <c r="H34">
        <v>700000</v>
      </c>
      <c r="I34">
        <v>700000</v>
      </c>
      <c r="J34">
        <v>-63000</v>
      </c>
      <c r="K34">
        <v>0</v>
      </c>
      <c r="L34">
        <v>63000</v>
      </c>
      <c r="M34">
        <v>63000</v>
      </c>
      <c r="N34" s="10" t="s">
        <v>54</v>
      </c>
      <c r="O34" s="4" t="s">
        <v>298</v>
      </c>
      <c r="P34" s="10" t="s">
        <v>55</v>
      </c>
      <c r="Q34" s="3">
        <v>44861</v>
      </c>
      <c r="R34" s="3">
        <v>44861</v>
      </c>
    </row>
    <row r="35" spans="1:18" x14ac:dyDescent="0.25">
      <c r="A35" s="10">
        <v>2022</v>
      </c>
      <c r="B35" s="3">
        <v>44743</v>
      </c>
      <c r="C35" s="3">
        <v>44834</v>
      </c>
      <c r="E35">
        <v>1600</v>
      </c>
      <c r="G35" t="s">
        <v>80</v>
      </c>
      <c r="H35">
        <f>SUM(H36)</f>
        <v>1050000</v>
      </c>
      <c r="I35" s="2">
        <f t="shared" ref="I35:M35" si="6">SUM(I36)</f>
        <v>0</v>
      </c>
      <c r="J35" s="2">
        <f t="shared" si="6"/>
        <v>0</v>
      </c>
      <c r="K35" s="2">
        <f t="shared" si="6"/>
        <v>0</v>
      </c>
      <c r="L35" s="2">
        <f t="shared" si="6"/>
        <v>0</v>
      </c>
      <c r="M35" s="2">
        <f t="shared" si="6"/>
        <v>0</v>
      </c>
      <c r="N35" s="10" t="s">
        <v>54</v>
      </c>
      <c r="O35" s="4" t="s">
        <v>298</v>
      </c>
      <c r="P35" s="10" t="s">
        <v>55</v>
      </c>
      <c r="Q35" s="3">
        <v>44861</v>
      </c>
      <c r="R35" s="3">
        <v>44861</v>
      </c>
    </row>
    <row r="36" spans="1:18" x14ac:dyDescent="0.25">
      <c r="A36" s="10">
        <v>2022</v>
      </c>
      <c r="B36" s="3">
        <v>44743</v>
      </c>
      <c r="C36" s="3">
        <v>44834</v>
      </c>
      <c r="F36">
        <v>1611</v>
      </c>
      <c r="G36" t="s">
        <v>81</v>
      </c>
      <c r="H36">
        <v>1050000</v>
      </c>
      <c r="I36">
        <v>0</v>
      </c>
      <c r="J36">
        <v>0</v>
      </c>
      <c r="K36">
        <v>0</v>
      </c>
      <c r="L36">
        <v>0</v>
      </c>
      <c r="M36">
        <v>0</v>
      </c>
      <c r="N36" s="10" t="s">
        <v>54</v>
      </c>
      <c r="O36" s="4" t="s">
        <v>298</v>
      </c>
      <c r="P36" s="10" t="s">
        <v>55</v>
      </c>
      <c r="Q36" s="3">
        <v>44861</v>
      </c>
      <c r="R36" s="3">
        <v>44861</v>
      </c>
    </row>
    <row r="37" spans="1:18" x14ac:dyDescent="0.25">
      <c r="A37" s="10">
        <v>2022</v>
      </c>
      <c r="B37" s="3">
        <v>44743</v>
      </c>
      <c r="C37" s="3">
        <v>44834</v>
      </c>
      <c r="D37">
        <v>2000</v>
      </c>
      <c r="G37" t="s">
        <v>82</v>
      </c>
      <c r="H37">
        <f>SUM(H38,H50,H56,H62,H72,H80,H84,H91,H94)</f>
        <v>54469059.259999998</v>
      </c>
      <c r="I37" s="2">
        <f t="shared" ref="I37:M37" si="7">SUM(I38,I50,I56,I62,I72,I80,I84,I91,I94)</f>
        <v>58204994.659999996</v>
      </c>
      <c r="J37" s="2">
        <f t="shared" si="7"/>
        <v>0</v>
      </c>
      <c r="K37" s="2">
        <f t="shared" si="7"/>
        <v>170893.30000000008</v>
      </c>
      <c r="L37" s="2">
        <f t="shared" si="7"/>
        <v>13295274.370000001</v>
      </c>
      <c r="M37" s="2">
        <f t="shared" si="7"/>
        <v>13124381.07</v>
      </c>
      <c r="N37" s="10" t="s">
        <v>54</v>
      </c>
      <c r="O37" s="4" t="s">
        <v>298</v>
      </c>
      <c r="P37" s="10" t="s">
        <v>55</v>
      </c>
      <c r="Q37" s="3">
        <v>44861</v>
      </c>
      <c r="R37" s="3">
        <v>44861</v>
      </c>
    </row>
    <row r="38" spans="1:18" x14ac:dyDescent="0.25">
      <c r="A38" s="10">
        <v>2022</v>
      </c>
      <c r="B38" s="3">
        <v>44743</v>
      </c>
      <c r="C38" s="3">
        <v>44834</v>
      </c>
      <c r="E38">
        <v>2100</v>
      </c>
      <c r="G38" t="s">
        <v>83</v>
      </c>
      <c r="H38">
        <f>SUM(H39:H49)</f>
        <v>5166520.6500000004</v>
      </c>
      <c r="I38" s="2">
        <f t="shared" ref="I38:M38" si="8">SUM(I39:I49)</f>
        <v>5882521.3099999996</v>
      </c>
      <c r="J38" s="2">
        <f t="shared" si="8"/>
        <v>0</v>
      </c>
      <c r="K38" s="2">
        <f t="shared" si="8"/>
        <v>-260451.19999999998</v>
      </c>
      <c r="L38" s="2">
        <f t="shared" si="8"/>
        <v>781627.19</v>
      </c>
      <c r="M38" s="2">
        <f t="shared" si="8"/>
        <v>1042078.3899999999</v>
      </c>
      <c r="N38" s="10" t="s">
        <v>54</v>
      </c>
      <c r="O38" s="4" t="s">
        <v>298</v>
      </c>
      <c r="P38" s="10" t="s">
        <v>55</v>
      </c>
      <c r="Q38" s="3">
        <v>44861</v>
      </c>
      <c r="R38" s="3">
        <v>44861</v>
      </c>
    </row>
    <row r="39" spans="1:18" x14ac:dyDescent="0.25">
      <c r="A39" s="10">
        <v>2022</v>
      </c>
      <c r="B39" s="3">
        <v>44743</v>
      </c>
      <c r="C39" s="3">
        <v>44834</v>
      </c>
      <c r="F39">
        <v>2111</v>
      </c>
      <c r="G39" t="s">
        <v>84</v>
      </c>
      <c r="H39">
        <v>849641.99</v>
      </c>
      <c r="I39">
        <v>841061.58</v>
      </c>
      <c r="J39">
        <v>0</v>
      </c>
      <c r="K39">
        <v>8296.94</v>
      </c>
      <c r="L39">
        <v>167018.09</v>
      </c>
      <c r="M39">
        <v>158721.15</v>
      </c>
      <c r="N39" s="10" t="s">
        <v>54</v>
      </c>
      <c r="O39" s="4" t="s">
        <v>298</v>
      </c>
      <c r="P39" s="10" t="s">
        <v>55</v>
      </c>
      <c r="Q39" s="3">
        <v>44861</v>
      </c>
      <c r="R39" s="3">
        <v>44861</v>
      </c>
    </row>
    <row r="40" spans="1:18" x14ac:dyDescent="0.25">
      <c r="A40" s="10">
        <v>2022</v>
      </c>
      <c r="B40" s="3">
        <v>44743</v>
      </c>
      <c r="C40" s="3">
        <v>44834</v>
      </c>
      <c r="F40">
        <v>2112</v>
      </c>
      <c r="G40" t="s">
        <v>85</v>
      </c>
      <c r="H40">
        <v>463639.8</v>
      </c>
      <c r="I40">
        <v>438693.46</v>
      </c>
      <c r="J40">
        <v>0</v>
      </c>
      <c r="K40">
        <v>-34021.589999999997</v>
      </c>
      <c r="L40">
        <v>53876.71</v>
      </c>
      <c r="M40">
        <v>87898.3</v>
      </c>
      <c r="N40" s="10" t="s">
        <v>54</v>
      </c>
      <c r="O40" s="4" t="s">
        <v>298</v>
      </c>
      <c r="P40" s="10" t="s">
        <v>55</v>
      </c>
      <c r="Q40" s="3">
        <v>44861</v>
      </c>
      <c r="R40" s="3">
        <v>44861</v>
      </c>
    </row>
    <row r="41" spans="1:18" x14ac:dyDescent="0.25">
      <c r="A41" s="10">
        <v>2022</v>
      </c>
      <c r="B41" s="3">
        <v>44743</v>
      </c>
      <c r="C41" s="3">
        <v>44834</v>
      </c>
      <c r="F41">
        <v>2121</v>
      </c>
      <c r="G41" t="s">
        <v>86</v>
      </c>
      <c r="H41">
        <v>431917.32</v>
      </c>
      <c r="I41">
        <v>358231.23</v>
      </c>
      <c r="J41">
        <v>0</v>
      </c>
      <c r="K41">
        <v>-11013.01</v>
      </c>
      <c r="L41">
        <v>52527.64</v>
      </c>
      <c r="M41">
        <v>63540.65</v>
      </c>
      <c r="N41" s="10" t="s">
        <v>54</v>
      </c>
      <c r="O41" s="4" t="s">
        <v>298</v>
      </c>
      <c r="P41" s="10" t="s">
        <v>55</v>
      </c>
      <c r="Q41" s="3">
        <v>44861</v>
      </c>
      <c r="R41" s="3">
        <v>44861</v>
      </c>
    </row>
    <row r="42" spans="1:18" x14ac:dyDescent="0.25">
      <c r="A42" s="10">
        <v>2022</v>
      </c>
      <c r="B42" s="3">
        <v>44743</v>
      </c>
      <c r="C42" s="3">
        <v>44834</v>
      </c>
      <c r="F42">
        <v>2131</v>
      </c>
      <c r="G42" t="s">
        <v>281</v>
      </c>
      <c r="H42">
        <v>500</v>
      </c>
      <c r="I42">
        <v>500</v>
      </c>
      <c r="J42">
        <v>0</v>
      </c>
      <c r="K42">
        <v>0</v>
      </c>
      <c r="L42">
        <v>0</v>
      </c>
      <c r="M42">
        <v>0</v>
      </c>
      <c r="N42" s="10" t="s">
        <v>54</v>
      </c>
      <c r="O42" s="4" t="s">
        <v>298</v>
      </c>
      <c r="P42" s="10" t="s">
        <v>55</v>
      </c>
      <c r="Q42" s="3">
        <v>44861</v>
      </c>
      <c r="R42" s="3">
        <v>44861</v>
      </c>
    </row>
    <row r="43" spans="1:18" x14ac:dyDescent="0.25">
      <c r="A43" s="10">
        <v>2022</v>
      </c>
      <c r="B43" s="3">
        <v>44743</v>
      </c>
      <c r="C43" s="3">
        <v>44834</v>
      </c>
      <c r="F43">
        <v>2141</v>
      </c>
      <c r="G43" t="s">
        <v>87</v>
      </c>
      <c r="H43">
        <v>534093.59</v>
      </c>
      <c r="I43">
        <v>468150.59</v>
      </c>
      <c r="J43">
        <v>0</v>
      </c>
      <c r="K43">
        <v>-6556.34</v>
      </c>
      <c r="L43">
        <v>50649.57</v>
      </c>
      <c r="M43">
        <v>57205.91</v>
      </c>
      <c r="N43" s="10" t="s">
        <v>54</v>
      </c>
      <c r="O43" s="4" t="s">
        <v>298</v>
      </c>
      <c r="P43" s="10" t="s">
        <v>55</v>
      </c>
      <c r="Q43" s="3">
        <v>44861</v>
      </c>
      <c r="R43" s="3">
        <v>44861</v>
      </c>
    </row>
    <row r="44" spans="1:18" x14ac:dyDescent="0.25">
      <c r="A44" s="10">
        <v>2022</v>
      </c>
      <c r="B44" s="3">
        <v>44743</v>
      </c>
      <c r="C44" s="3">
        <v>44834</v>
      </c>
      <c r="F44">
        <v>2142</v>
      </c>
      <c r="G44" t="s">
        <v>88</v>
      </c>
      <c r="H44">
        <v>318962.40000000002</v>
      </c>
      <c r="I44">
        <v>498251.4</v>
      </c>
      <c r="J44">
        <v>0</v>
      </c>
      <c r="K44">
        <v>-25062.959999999999</v>
      </c>
      <c r="L44">
        <v>36064.400000000001</v>
      </c>
      <c r="M44">
        <v>61127.360000000001</v>
      </c>
      <c r="N44" s="10" t="s">
        <v>54</v>
      </c>
      <c r="O44" s="4" t="s">
        <v>298</v>
      </c>
      <c r="P44" s="10" t="s">
        <v>55</v>
      </c>
      <c r="Q44" s="3">
        <v>44861</v>
      </c>
      <c r="R44" s="3">
        <v>44861</v>
      </c>
    </row>
    <row r="45" spans="1:18" x14ac:dyDescent="0.25">
      <c r="A45" s="10">
        <v>2022</v>
      </c>
      <c r="B45" s="3">
        <v>44743</v>
      </c>
      <c r="C45" s="3">
        <v>44834</v>
      </c>
      <c r="F45">
        <v>2151</v>
      </c>
      <c r="G45" t="s">
        <v>89</v>
      </c>
      <c r="H45">
        <v>1112034.95</v>
      </c>
      <c r="I45">
        <v>1866444.61</v>
      </c>
      <c r="J45">
        <v>0</v>
      </c>
      <c r="K45">
        <v>-165146.88</v>
      </c>
      <c r="L45">
        <v>172716.6</v>
      </c>
      <c r="M45">
        <v>337863.48</v>
      </c>
      <c r="N45" s="10" t="s">
        <v>54</v>
      </c>
      <c r="O45" s="4" t="s">
        <v>298</v>
      </c>
      <c r="P45" s="10" t="s">
        <v>55</v>
      </c>
      <c r="Q45" s="3">
        <v>44861</v>
      </c>
      <c r="R45" s="3">
        <v>44861</v>
      </c>
    </row>
    <row r="46" spans="1:18" x14ac:dyDescent="0.25">
      <c r="A46" s="10">
        <v>2022</v>
      </c>
      <c r="B46" s="3">
        <v>44743</v>
      </c>
      <c r="C46" s="3">
        <v>44834</v>
      </c>
      <c r="F46">
        <v>2161</v>
      </c>
      <c r="G46" t="s">
        <v>90</v>
      </c>
      <c r="H46">
        <v>1118730.6000000001</v>
      </c>
      <c r="I46">
        <v>1080028.8</v>
      </c>
      <c r="J46">
        <v>0</v>
      </c>
      <c r="K46">
        <v>14404.32</v>
      </c>
      <c r="L46">
        <v>215279.18</v>
      </c>
      <c r="M46">
        <v>200874.86</v>
      </c>
      <c r="N46" s="10" t="s">
        <v>54</v>
      </c>
      <c r="O46" s="4" t="s">
        <v>298</v>
      </c>
      <c r="P46" s="10" t="s">
        <v>55</v>
      </c>
      <c r="Q46" s="3">
        <v>44861</v>
      </c>
      <c r="R46" s="3">
        <v>44861</v>
      </c>
    </row>
    <row r="47" spans="1:18" x14ac:dyDescent="0.25">
      <c r="A47" s="10">
        <v>2022</v>
      </c>
      <c r="B47" s="3">
        <v>44743</v>
      </c>
      <c r="C47" s="3">
        <v>44834</v>
      </c>
      <c r="F47">
        <v>2171</v>
      </c>
      <c r="G47" t="s">
        <v>91</v>
      </c>
      <c r="H47">
        <v>66000</v>
      </c>
      <c r="I47">
        <v>8500</v>
      </c>
      <c r="J47">
        <v>0</v>
      </c>
      <c r="K47">
        <v>0</v>
      </c>
      <c r="L47">
        <v>0</v>
      </c>
      <c r="M47">
        <v>0</v>
      </c>
      <c r="N47" s="10" t="s">
        <v>54</v>
      </c>
      <c r="O47" s="4" t="s">
        <v>298</v>
      </c>
      <c r="P47" s="10" t="s">
        <v>55</v>
      </c>
      <c r="Q47" s="3">
        <v>44861</v>
      </c>
      <c r="R47" s="3">
        <v>44861</v>
      </c>
    </row>
    <row r="48" spans="1:18" s="2" customFormat="1" x14ac:dyDescent="0.25">
      <c r="A48" s="10">
        <v>2022</v>
      </c>
      <c r="B48" s="3">
        <v>44743</v>
      </c>
      <c r="C48" s="3">
        <v>44834</v>
      </c>
      <c r="F48" s="2">
        <v>2181</v>
      </c>
      <c r="G48" s="2" t="s">
        <v>92</v>
      </c>
      <c r="H48" s="2">
        <v>21000</v>
      </c>
      <c r="I48" s="2">
        <v>200</v>
      </c>
      <c r="J48" s="2">
        <v>0</v>
      </c>
      <c r="K48" s="2">
        <v>0</v>
      </c>
      <c r="L48" s="2">
        <v>0</v>
      </c>
      <c r="M48" s="2">
        <v>0</v>
      </c>
      <c r="N48" s="10" t="s">
        <v>54</v>
      </c>
      <c r="O48" s="4" t="s">
        <v>298</v>
      </c>
      <c r="P48" s="10" t="s">
        <v>55</v>
      </c>
      <c r="Q48" s="3">
        <v>44861</v>
      </c>
      <c r="R48" s="3">
        <v>44861</v>
      </c>
    </row>
    <row r="49" spans="1:18" x14ac:dyDescent="0.25">
      <c r="A49" s="10">
        <v>2022</v>
      </c>
      <c r="B49" s="3">
        <v>44743</v>
      </c>
      <c r="C49" s="3">
        <v>44834</v>
      </c>
      <c r="F49">
        <v>2182</v>
      </c>
      <c r="G49" t="s">
        <v>93</v>
      </c>
      <c r="H49">
        <v>250000</v>
      </c>
      <c r="I49">
        <v>322459.64</v>
      </c>
      <c r="J49">
        <v>0</v>
      </c>
      <c r="K49">
        <v>-41351.68</v>
      </c>
      <c r="L49">
        <v>33495</v>
      </c>
      <c r="M49">
        <v>74846.679999999993</v>
      </c>
      <c r="N49" s="10" t="s">
        <v>54</v>
      </c>
      <c r="O49" s="4" t="s">
        <v>298</v>
      </c>
      <c r="P49" s="10" t="s">
        <v>55</v>
      </c>
      <c r="Q49" s="3">
        <v>44861</v>
      </c>
      <c r="R49" s="3">
        <v>44861</v>
      </c>
    </row>
    <row r="50" spans="1:18" x14ac:dyDescent="0.25">
      <c r="A50" s="10">
        <v>2022</v>
      </c>
      <c r="B50" s="3">
        <v>44743</v>
      </c>
      <c r="C50" s="3">
        <v>44834</v>
      </c>
      <c r="E50">
        <v>2200</v>
      </c>
      <c r="G50" t="s">
        <v>94</v>
      </c>
      <c r="H50">
        <f>SUM(H51:H55)</f>
        <v>1906252.67</v>
      </c>
      <c r="I50" s="2">
        <f t="shared" ref="I50:M50" si="9">SUM(I51:I55)</f>
        <v>3680895.69</v>
      </c>
      <c r="J50" s="2">
        <f t="shared" si="9"/>
        <v>0</v>
      </c>
      <c r="K50" s="2">
        <f t="shared" si="9"/>
        <v>-81255.989999999991</v>
      </c>
      <c r="L50" s="2">
        <f t="shared" si="9"/>
        <v>797518.04999999993</v>
      </c>
      <c r="M50" s="2">
        <f t="shared" si="9"/>
        <v>878774.04</v>
      </c>
      <c r="N50" s="10" t="s">
        <v>54</v>
      </c>
      <c r="O50" s="4" t="s">
        <v>298</v>
      </c>
      <c r="P50" s="10" t="s">
        <v>55</v>
      </c>
      <c r="Q50" s="3">
        <v>44861</v>
      </c>
      <c r="R50" s="3">
        <v>44861</v>
      </c>
    </row>
    <row r="51" spans="1:18" x14ac:dyDescent="0.25">
      <c r="A51" s="10">
        <v>2022</v>
      </c>
      <c r="B51" s="3">
        <v>44743</v>
      </c>
      <c r="C51" s="3">
        <v>44834</v>
      </c>
      <c r="F51">
        <v>2211</v>
      </c>
      <c r="G51" t="s">
        <v>95</v>
      </c>
      <c r="H51">
        <v>1100000</v>
      </c>
      <c r="I51">
        <v>2885900.54</v>
      </c>
      <c r="J51">
        <v>0</v>
      </c>
      <c r="K51">
        <v>-84146.68</v>
      </c>
      <c r="L51">
        <v>660608.93999999994</v>
      </c>
      <c r="M51">
        <v>744755.62</v>
      </c>
      <c r="N51" s="10" t="s">
        <v>54</v>
      </c>
      <c r="O51" s="4" t="s">
        <v>298</v>
      </c>
      <c r="P51" s="10" t="s">
        <v>55</v>
      </c>
      <c r="Q51" s="3">
        <v>44861</v>
      </c>
      <c r="R51" s="3">
        <v>44861</v>
      </c>
    </row>
    <row r="52" spans="1:18" x14ac:dyDescent="0.25">
      <c r="A52" s="10">
        <v>2022</v>
      </c>
      <c r="B52" s="3">
        <v>44743</v>
      </c>
      <c r="C52" s="3">
        <v>44834</v>
      </c>
      <c r="F52">
        <v>2212</v>
      </c>
      <c r="G52" t="s">
        <v>96</v>
      </c>
      <c r="H52">
        <v>520952.67</v>
      </c>
      <c r="I52">
        <v>620995.15</v>
      </c>
      <c r="J52">
        <v>0</v>
      </c>
      <c r="K52">
        <v>-11135.51</v>
      </c>
      <c r="L52">
        <v>104047.11</v>
      </c>
      <c r="M52">
        <v>115182.62</v>
      </c>
      <c r="N52" s="10" t="s">
        <v>54</v>
      </c>
      <c r="O52" s="4" t="s">
        <v>298</v>
      </c>
      <c r="P52" s="10" t="s">
        <v>55</v>
      </c>
      <c r="Q52" s="3">
        <v>44861</v>
      </c>
      <c r="R52" s="3">
        <v>44861</v>
      </c>
    </row>
    <row r="53" spans="1:18" x14ac:dyDescent="0.25">
      <c r="A53" s="10">
        <v>2022</v>
      </c>
      <c r="B53" s="3">
        <v>44743</v>
      </c>
      <c r="C53" s="3">
        <v>44834</v>
      </c>
      <c r="F53">
        <v>2213</v>
      </c>
      <c r="G53" t="s">
        <v>97</v>
      </c>
      <c r="H53">
        <v>16000</v>
      </c>
      <c r="I53">
        <v>16000</v>
      </c>
      <c r="J53">
        <v>0</v>
      </c>
      <c r="K53">
        <v>0</v>
      </c>
      <c r="L53">
        <v>0</v>
      </c>
      <c r="M53">
        <v>0</v>
      </c>
      <c r="N53" s="10" t="s">
        <v>54</v>
      </c>
      <c r="O53" s="4" t="s">
        <v>298</v>
      </c>
      <c r="P53" s="10" t="s">
        <v>55</v>
      </c>
      <c r="Q53" s="3">
        <v>44861</v>
      </c>
      <c r="R53" s="3">
        <v>44861</v>
      </c>
    </row>
    <row r="54" spans="1:18" x14ac:dyDescent="0.25">
      <c r="A54" s="10">
        <v>2022</v>
      </c>
      <c r="B54" s="3">
        <v>44743</v>
      </c>
      <c r="C54" s="3">
        <v>44834</v>
      </c>
      <c r="F54">
        <v>2221</v>
      </c>
      <c r="G54" t="s">
        <v>98</v>
      </c>
      <c r="H54">
        <v>205200</v>
      </c>
      <c r="I54">
        <v>149900</v>
      </c>
      <c r="J54">
        <v>0</v>
      </c>
      <c r="K54">
        <v>14026.2</v>
      </c>
      <c r="L54">
        <v>30022</v>
      </c>
      <c r="M54">
        <v>15995.8</v>
      </c>
      <c r="N54" s="10" t="s">
        <v>54</v>
      </c>
      <c r="O54" s="4" t="s">
        <v>298</v>
      </c>
      <c r="P54" s="10" t="s">
        <v>55</v>
      </c>
      <c r="Q54" s="3">
        <v>44861</v>
      </c>
      <c r="R54" s="3">
        <v>44861</v>
      </c>
    </row>
    <row r="55" spans="1:18" x14ac:dyDescent="0.25">
      <c r="A55" s="10">
        <v>2022</v>
      </c>
      <c r="B55" s="3">
        <v>44743</v>
      </c>
      <c r="C55" s="3">
        <v>44834</v>
      </c>
      <c r="F55">
        <v>2231</v>
      </c>
      <c r="G55" t="s">
        <v>99</v>
      </c>
      <c r="H55">
        <v>64100</v>
      </c>
      <c r="I55">
        <v>8100</v>
      </c>
      <c r="J55">
        <v>0</v>
      </c>
      <c r="K55">
        <v>0</v>
      </c>
      <c r="L55">
        <v>2840</v>
      </c>
      <c r="M55">
        <v>2840</v>
      </c>
      <c r="N55" s="10" t="s">
        <v>54</v>
      </c>
      <c r="O55" s="4" t="s">
        <v>298</v>
      </c>
      <c r="P55" s="10" t="s">
        <v>55</v>
      </c>
      <c r="Q55" s="3">
        <v>44861</v>
      </c>
      <c r="R55" s="3">
        <v>44861</v>
      </c>
    </row>
    <row r="56" spans="1:18" x14ac:dyDescent="0.25">
      <c r="A56" s="10">
        <v>2022</v>
      </c>
      <c r="B56" s="3">
        <v>44743</v>
      </c>
      <c r="C56" s="3">
        <v>44834</v>
      </c>
      <c r="E56">
        <v>2300</v>
      </c>
      <c r="G56" t="s">
        <v>100</v>
      </c>
      <c r="H56">
        <f>SUM(H57:H61)</f>
        <v>126223.03</v>
      </c>
      <c r="I56" s="7">
        <f t="shared" ref="I56:M56" si="10">SUM(I57:I61)</f>
        <v>104123.03</v>
      </c>
      <c r="J56" s="7">
        <f t="shared" si="10"/>
        <v>0</v>
      </c>
      <c r="K56" s="7">
        <f t="shared" si="10"/>
        <v>-1851.36</v>
      </c>
      <c r="L56" s="7">
        <f t="shared" si="10"/>
        <v>8109.99</v>
      </c>
      <c r="M56" s="7">
        <f t="shared" si="10"/>
        <v>9961.35</v>
      </c>
      <c r="N56" s="10" t="s">
        <v>54</v>
      </c>
      <c r="O56" s="4" t="s">
        <v>298</v>
      </c>
      <c r="P56" s="10" t="s">
        <v>55</v>
      </c>
      <c r="Q56" s="3">
        <v>44861</v>
      </c>
      <c r="R56" s="3">
        <v>44861</v>
      </c>
    </row>
    <row r="57" spans="1:18" x14ac:dyDescent="0.25">
      <c r="A57" s="10">
        <v>2022</v>
      </c>
      <c r="B57" s="3">
        <v>44743</v>
      </c>
      <c r="C57" s="3">
        <v>44834</v>
      </c>
      <c r="F57">
        <v>2311</v>
      </c>
      <c r="G57" t="s">
        <v>101</v>
      </c>
      <c r="H57">
        <v>33000</v>
      </c>
      <c r="I57">
        <v>40500</v>
      </c>
      <c r="J57">
        <v>0</v>
      </c>
      <c r="K57">
        <v>-1851.36</v>
      </c>
      <c r="L57">
        <v>7990</v>
      </c>
      <c r="M57">
        <v>9841.36</v>
      </c>
      <c r="N57" s="10" t="s">
        <v>54</v>
      </c>
      <c r="O57" s="4" t="s">
        <v>298</v>
      </c>
      <c r="P57" s="10" t="s">
        <v>55</v>
      </c>
      <c r="Q57" s="3">
        <v>44861</v>
      </c>
      <c r="R57" s="3">
        <v>44861</v>
      </c>
    </row>
    <row r="58" spans="1:18" x14ac:dyDescent="0.25">
      <c r="A58" s="10">
        <v>2022</v>
      </c>
      <c r="B58" s="3">
        <v>44743</v>
      </c>
      <c r="C58" s="3">
        <v>44834</v>
      </c>
      <c r="F58">
        <v>2321</v>
      </c>
      <c r="G58" t="s">
        <v>289</v>
      </c>
      <c r="H58">
        <v>0</v>
      </c>
      <c r="I58">
        <v>900</v>
      </c>
      <c r="J58">
        <v>0</v>
      </c>
      <c r="K58">
        <v>0</v>
      </c>
      <c r="L58">
        <v>0</v>
      </c>
      <c r="M58">
        <v>0</v>
      </c>
      <c r="N58" s="10" t="s">
        <v>54</v>
      </c>
      <c r="O58" s="4" t="s">
        <v>298</v>
      </c>
      <c r="P58" s="10" t="s">
        <v>55</v>
      </c>
      <c r="Q58" s="3">
        <v>44861</v>
      </c>
      <c r="R58" s="3">
        <v>44861</v>
      </c>
    </row>
    <row r="59" spans="1:18" x14ac:dyDescent="0.25">
      <c r="A59" s="10">
        <v>2022</v>
      </c>
      <c r="B59" s="3">
        <v>44743</v>
      </c>
      <c r="C59" s="3">
        <v>44834</v>
      </c>
      <c r="F59">
        <v>2341</v>
      </c>
      <c r="G59" t="s">
        <v>102</v>
      </c>
      <c r="H59">
        <v>1000</v>
      </c>
      <c r="I59">
        <v>4500</v>
      </c>
      <c r="J59">
        <v>0</v>
      </c>
      <c r="K59">
        <v>0</v>
      </c>
      <c r="L59">
        <v>119.99</v>
      </c>
      <c r="M59">
        <v>119.99</v>
      </c>
      <c r="N59" s="10" t="s">
        <v>54</v>
      </c>
      <c r="O59" s="4" t="s">
        <v>298</v>
      </c>
      <c r="P59" s="10" t="s">
        <v>55</v>
      </c>
      <c r="Q59" s="3">
        <v>44861</v>
      </c>
      <c r="R59" s="3">
        <v>44861</v>
      </c>
    </row>
    <row r="60" spans="1:18" x14ac:dyDescent="0.25">
      <c r="A60" s="10">
        <v>2022</v>
      </c>
      <c r="B60" s="3">
        <v>44743</v>
      </c>
      <c r="C60" s="3">
        <v>44834</v>
      </c>
      <c r="F60">
        <v>2351</v>
      </c>
      <c r="G60" t="s">
        <v>103</v>
      </c>
      <c r="H60">
        <v>70000</v>
      </c>
      <c r="I60">
        <v>48500</v>
      </c>
      <c r="J60">
        <v>0</v>
      </c>
      <c r="K60">
        <v>0</v>
      </c>
      <c r="L60">
        <v>0</v>
      </c>
      <c r="M60">
        <v>0</v>
      </c>
      <c r="N60" s="10" t="s">
        <v>54</v>
      </c>
      <c r="O60" s="4" t="s">
        <v>298</v>
      </c>
      <c r="P60" s="10" t="s">
        <v>55</v>
      </c>
      <c r="Q60" s="3">
        <v>44861</v>
      </c>
      <c r="R60" s="3">
        <v>44861</v>
      </c>
    </row>
    <row r="61" spans="1:18" s="7" customFormat="1" x14ac:dyDescent="0.25">
      <c r="A61" s="10">
        <v>2022</v>
      </c>
      <c r="B61" s="3">
        <v>44743</v>
      </c>
      <c r="C61" s="3">
        <v>44834</v>
      </c>
      <c r="F61" s="7">
        <v>2391</v>
      </c>
      <c r="G61" s="7" t="s">
        <v>104</v>
      </c>
      <c r="H61" s="7">
        <v>22223.03</v>
      </c>
      <c r="I61" s="7">
        <v>9723.0300000000007</v>
      </c>
      <c r="J61" s="7">
        <v>0</v>
      </c>
      <c r="K61" s="7">
        <v>0</v>
      </c>
      <c r="L61" s="7">
        <v>0</v>
      </c>
      <c r="M61" s="7">
        <v>0</v>
      </c>
      <c r="N61" s="10" t="s">
        <v>54</v>
      </c>
      <c r="O61" s="4" t="s">
        <v>298</v>
      </c>
      <c r="P61" s="10" t="s">
        <v>55</v>
      </c>
      <c r="Q61" s="3">
        <v>44861</v>
      </c>
      <c r="R61" s="3">
        <v>44861</v>
      </c>
    </row>
    <row r="62" spans="1:18" x14ac:dyDescent="0.25">
      <c r="A62" s="10">
        <v>2022</v>
      </c>
      <c r="B62" s="3">
        <v>44743</v>
      </c>
      <c r="C62" s="3">
        <v>44834</v>
      </c>
      <c r="E62">
        <v>2400</v>
      </c>
      <c r="G62" t="s">
        <v>105</v>
      </c>
      <c r="H62">
        <f>SUM(H63:H71)</f>
        <v>10567633.6</v>
      </c>
      <c r="I62" s="7">
        <f t="shared" ref="I62:M62" si="11">SUM(I63:I71)</f>
        <v>8283662.96</v>
      </c>
      <c r="J62" s="7">
        <f t="shared" si="11"/>
        <v>0</v>
      </c>
      <c r="K62" s="7">
        <f t="shared" si="11"/>
        <v>309918.19</v>
      </c>
      <c r="L62" s="7">
        <f t="shared" si="11"/>
        <v>2219984.7100000004</v>
      </c>
      <c r="M62" s="7">
        <f t="shared" si="11"/>
        <v>1910066.52</v>
      </c>
      <c r="N62" s="10" t="s">
        <v>54</v>
      </c>
      <c r="O62" s="4" t="s">
        <v>298</v>
      </c>
      <c r="P62" s="10" t="s">
        <v>55</v>
      </c>
      <c r="Q62" s="3">
        <v>44861</v>
      </c>
      <c r="R62" s="3">
        <v>44861</v>
      </c>
    </row>
    <row r="63" spans="1:18" x14ac:dyDescent="0.25">
      <c r="A63" s="10">
        <v>2022</v>
      </c>
      <c r="B63" s="3">
        <v>44743</v>
      </c>
      <c r="C63" s="3">
        <v>44834</v>
      </c>
      <c r="F63">
        <v>2411</v>
      </c>
      <c r="G63" t="s">
        <v>106</v>
      </c>
      <c r="H63">
        <v>3138879.55</v>
      </c>
      <c r="I63">
        <v>1858583.55</v>
      </c>
      <c r="J63">
        <v>0</v>
      </c>
      <c r="K63">
        <v>244947.20000000001</v>
      </c>
      <c r="L63">
        <v>787987.87</v>
      </c>
      <c r="M63">
        <v>543040.67000000004</v>
      </c>
      <c r="N63" s="10" t="s">
        <v>54</v>
      </c>
      <c r="O63" s="4" t="s">
        <v>298</v>
      </c>
      <c r="P63" s="10" t="s">
        <v>55</v>
      </c>
      <c r="Q63" s="3">
        <v>44861</v>
      </c>
      <c r="R63" s="3">
        <v>44861</v>
      </c>
    </row>
    <row r="64" spans="1:18" x14ac:dyDescent="0.25">
      <c r="A64" s="10">
        <v>2022</v>
      </c>
      <c r="B64" s="3">
        <v>44743</v>
      </c>
      <c r="C64" s="3">
        <v>44834</v>
      </c>
      <c r="F64">
        <v>2421</v>
      </c>
      <c r="G64" t="s">
        <v>107</v>
      </c>
      <c r="H64">
        <v>1146150</v>
      </c>
      <c r="I64">
        <v>1128670</v>
      </c>
      <c r="J64">
        <v>0</v>
      </c>
      <c r="K64">
        <v>21223.08</v>
      </c>
      <c r="L64">
        <v>276065.52</v>
      </c>
      <c r="M64">
        <v>254842.44</v>
      </c>
      <c r="N64" s="10" t="s">
        <v>54</v>
      </c>
      <c r="O64" s="4" t="s">
        <v>298</v>
      </c>
      <c r="P64" s="10" t="s">
        <v>55</v>
      </c>
      <c r="Q64" s="3">
        <v>44861</v>
      </c>
      <c r="R64" s="3">
        <v>44861</v>
      </c>
    </row>
    <row r="65" spans="1:18" x14ac:dyDescent="0.25">
      <c r="A65" s="10">
        <v>2022</v>
      </c>
      <c r="B65" s="3">
        <v>44743</v>
      </c>
      <c r="C65" s="3">
        <v>44834</v>
      </c>
      <c r="F65">
        <v>2431</v>
      </c>
      <c r="G65" t="s">
        <v>108</v>
      </c>
      <c r="H65">
        <v>157365.03</v>
      </c>
      <c r="I65">
        <v>105475.03</v>
      </c>
      <c r="J65">
        <v>0</v>
      </c>
      <c r="K65">
        <v>177.99</v>
      </c>
      <c r="L65">
        <v>9064.99</v>
      </c>
      <c r="M65">
        <v>8887</v>
      </c>
      <c r="N65" s="10" t="s">
        <v>54</v>
      </c>
      <c r="O65" s="4" t="s">
        <v>298</v>
      </c>
      <c r="P65" s="10" t="s">
        <v>55</v>
      </c>
      <c r="Q65" s="3">
        <v>44861</v>
      </c>
      <c r="R65" s="3">
        <v>44861</v>
      </c>
    </row>
    <row r="66" spans="1:18" x14ac:dyDescent="0.25">
      <c r="A66" s="10">
        <v>2022</v>
      </c>
      <c r="B66" s="3">
        <v>44743</v>
      </c>
      <c r="C66" s="3">
        <v>44834</v>
      </c>
      <c r="F66">
        <v>2441</v>
      </c>
      <c r="G66" t="s">
        <v>109</v>
      </c>
      <c r="H66">
        <v>84431.03</v>
      </c>
      <c r="I66">
        <v>168011.03</v>
      </c>
      <c r="J66">
        <v>0</v>
      </c>
      <c r="K66">
        <v>0</v>
      </c>
      <c r="L66">
        <v>43774.04</v>
      </c>
      <c r="M66">
        <v>43774.04</v>
      </c>
      <c r="N66" s="10" t="s">
        <v>54</v>
      </c>
      <c r="O66" s="4" t="s">
        <v>298</v>
      </c>
      <c r="P66" s="10" t="s">
        <v>55</v>
      </c>
      <c r="Q66" s="3">
        <v>44861</v>
      </c>
      <c r="R66" s="3">
        <v>44861</v>
      </c>
    </row>
    <row r="67" spans="1:18" x14ac:dyDescent="0.25">
      <c r="A67" s="10">
        <v>2022</v>
      </c>
      <c r="B67" s="3">
        <v>44743</v>
      </c>
      <c r="C67" s="3">
        <v>44834</v>
      </c>
      <c r="F67">
        <v>2451</v>
      </c>
      <c r="G67" t="s">
        <v>110</v>
      </c>
      <c r="H67">
        <v>133665.51</v>
      </c>
      <c r="I67">
        <v>76945.509999999995</v>
      </c>
      <c r="J67">
        <v>0</v>
      </c>
      <c r="K67">
        <v>0</v>
      </c>
      <c r="L67">
        <v>6659.33</v>
      </c>
      <c r="M67">
        <v>6659.33</v>
      </c>
      <c r="N67" s="10" t="s">
        <v>54</v>
      </c>
      <c r="O67" s="4" t="s">
        <v>298</v>
      </c>
      <c r="P67" s="10" t="s">
        <v>55</v>
      </c>
      <c r="Q67" s="3">
        <v>44861</v>
      </c>
      <c r="R67" s="3">
        <v>44861</v>
      </c>
    </row>
    <row r="68" spans="1:18" x14ac:dyDescent="0.25">
      <c r="A68" s="10">
        <v>2022</v>
      </c>
      <c r="B68" s="3">
        <v>44743</v>
      </c>
      <c r="C68" s="3">
        <v>44834</v>
      </c>
      <c r="F68">
        <v>2461</v>
      </c>
      <c r="G68" t="s">
        <v>111</v>
      </c>
      <c r="H68">
        <v>2950190.4</v>
      </c>
      <c r="I68">
        <v>2496098.56</v>
      </c>
      <c r="J68">
        <v>0</v>
      </c>
      <c r="K68">
        <v>76660.179999999993</v>
      </c>
      <c r="L68">
        <v>687231.52</v>
      </c>
      <c r="M68">
        <v>610571.34</v>
      </c>
      <c r="N68" s="10" t="s">
        <v>54</v>
      </c>
      <c r="O68" s="4" t="s">
        <v>298</v>
      </c>
      <c r="P68" s="10" t="s">
        <v>55</v>
      </c>
      <c r="Q68" s="3">
        <v>44861</v>
      </c>
      <c r="R68" s="3">
        <v>44861</v>
      </c>
    </row>
    <row r="69" spans="1:18" x14ac:dyDescent="0.25">
      <c r="A69" s="10">
        <v>2022</v>
      </c>
      <c r="B69" s="3">
        <v>44743</v>
      </c>
      <c r="C69" s="3">
        <v>44834</v>
      </c>
      <c r="F69">
        <v>2471</v>
      </c>
      <c r="G69" t="s">
        <v>112</v>
      </c>
      <c r="H69">
        <v>1161644</v>
      </c>
      <c r="I69">
        <v>638661</v>
      </c>
      <c r="J69">
        <v>0</v>
      </c>
      <c r="K69">
        <v>48617.16</v>
      </c>
      <c r="L69">
        <v>150411.98000000001</v>
      </c>
      <c r="M69">
        <v>101794.82</v>
      </c>
      <c r="N69" s="10" t="s">
        <v>54</v>
      </c>
      <c r="O69" s="4" t="s">
        <v>298</v>
      </c>
      <c r="P69" s="10" t="s">
        <v>55</v>
      </c>
      <c r="Q69" s="3">
        <v>44861</v>
      </c>
      <c r="R69" s="3">
        <v>44861</v>
      </c>
    </row>
    <row r="70" spans="1:18" x14ac:dyDescent="0.25">
      <c r="A70" s="10">
        <v>2022</v>
      </c>
      <c r="B70" s="3">
        <v>44743</v>
      </c>
      <c r="C70" s="3">
        <v>44834</v>
      </c>
      <c r="F70">
        <v>2481</v>
      </c>
      <c r="G70" t="s">
        <v>113</v>
      </c>
      <c r="H70">
        <v>131100</v>
      </c>
      <c r="I70">
        <v>212884</v>
      </c>
      <c r="J70">
        <v>0</v>
      </c>
      <c r="K70">
        <v>0</v>
      </c>
      <c r="L70">
        <v>15924.48</v>
      </c>
      <c r="M70">
        <v>15924.48</v>
      </c>
      <c r="N70" s="10" t="s">
        <v>54</v>
      </c>
      <c r="O70" s="4" t="s">
        <v>298</v>
      </c>
      <c r="P70" s="10" t="s">
        <v>55</v>
      </c>
      <c r="Q70" s="3">
        <v>44861</v>
      </c>
      <c r="R70" s="3">
        <v>44861</v>
      </c>
    </row>
    <row r="71" spans="1:18" x14ac:dyDescent="0.25">
      <c r="A71" s="10">
        <v>2022</v>
      </c>
      <c r="B71" s="3">
        <v>44743</v>
      </c>
      <c r="C71" s="3">
        <v>44834</v>
      </c>
      <c r="F71">
        <v>2491</v>
      </c>
      <c r="G71" t="s">
        <v>114</v>
      </c>
      <c r="H71">
        <v>1664208.08</v>
      </c>
      <c r="I71">
        <v>1598334.28</v>
      </c>
      <c r="J71">
        <v>0</v>
      </c>
      <c r="K71">
        <v>-81707.42</v>
      </c>
      <c r="L71">
        <v>242864.98</v>
      </c>
      <c r="M71">
        <v>324572.40000000002</v>
      </c>
      <c r="N71" s="10" t="s">
        <v>54</v>
      </c>
      <c r="O71" s="4" t="s">
        <v>298</v>
      </c>
      <c r="P71" s="10" t="s">
        <v>55</v>
      </c>
      <c r="Q71" s="3">
        <v>44861</v>
      </c>
      <c r="R71" s="3">
        <v>44861</v>
      </c>
    </row>
    <row r="72" spans="1:18" x14ac:dyDescent="0.25">
      <c r="A72" s="10">
        <v>2022</v>
      </c>
      <c r="B72" s="3">
        <v>44743</v>
      </c>
      <c r="C72" s="3">
        <v>44834</v>
      </c>
      <c r="E72">
        <v>2500</v>
      </c>
      <c r="G72" t="s">
        <v>115</v>
      </c>
      <c r="H72">
        <f>SUM(H73:H79)</f>
        <v>2296631.7599999998</v>
      </c>
      <c r="I72" s="2">
        <f t="shared" ref="I72:M72" si="12">SUM(I73:I79)</f>
        <v>2142129.0299999998</v>
      </c>
      <c r="J72" s="2">
        <f t="shared" si="12"/>
        <v>0</v>
      </c>
      <c r="K72" s="2">
        <f t="shared" si="12"/>
        <v>60707.88</v>
      </c>
      <c r="L72" s="2">
        <f t="shared" si="12"/>
        <v>307631.69999999995</v>
      </c>
      <c r="M72" s="2">
        <f t="shared" si="12"/>
        <v>246923.82</v>
      </c>
      <c r="N72" s="10" t="s">
        <v>54</v>
      </c>
      <c r="O72" s="4" t="s">
        <v>298</v>
      </c>
      <c r="P72" s="10" t="s">
        <v>55</v>
      </c>
      <c r="Q72" s="3">
        <v>44861</v>
      </c>
      <c r="R72" s="3">
        <v>44861</v>
      </c>
    </row>
    <row r="73" spans="1:18" x14ac:dyDescent="0.25">
      <c r="A73" s="10">
        <v>2022</v>
      </c>
      <c r="B73" s="3">
        <v>44743</v>
      </c>
      <c r="C73" s="3">
        <v>44834</v>
      </c>
      <c r="F73">
        <v>2511</v>
      </c>
      <c r="G73" t="s">
        <v>116</v>
      </c>
      <c r="H73">
        <v>137666.07999999999</v>
      </c>
      <c r="I73">
        <v>115866.08</v>
      </c>
      <c r="J73">
        <v>0</v>
      </c>
      <c r="K73">
        <v>0</v>
      </c>
      <c r="L73">
        <v>5624.2</v>
      </c>
      <c r="M73">
        <v>5624.2</v>
      </c>
      <c r="N73" s="10" t="s">
        <v>54</v>
      </c>
      <c r="O73" s="4" t="s">
        <v>298</v>
      </c>
      <c r="P73" s="10" t="s">
        <v>55</v>
      </c>
      <c r="Q73" s="3">
        <v>44861</v>
      </c>
      <c r="R73" s="3">
        <v>44861</v>
      </c>
    </row>
    <row r="74" spans="1:18" x14ac:dyDescent="0.25">
      <c r="A74" s="10">
        <v>2022</v>
      </c>
      <c r="B74" s="3">
        <v>44743</v>
      </c>
      <c r="C74" s="3">
        <v>44834</v>
      </c>
      <c r="F74">
        <v>2521</v>
      </c>
      <c r="G74" t="s">
        <v>117</v>
      </c>
      <c r="H74">
        <v>53500</v>
      </c>
      <c r="I74">
        <v>63400</v>
      </c>
      <c r="J74">
        <v>0</v>
      </c>
      <c r="K74">
        <v>204</v>
      </c>
      <c r="L74">
        <v>22184</v>
      </c>
      <c r="M74">
        <v>21980</v>
      </c>
      <c r="N74" s="10" t="s">
        <v>54</v>
      </c>
      <c r="O74" s="4" t="s">
        <v>298</v>
      </c>
      <c r="P74" s="10" t="s">
        <v>55</v>
      </c>
      <c r="Q74" s="3">
        <v>44861</v>
      </c>
      <c r="R74" s="3">
        <v>44861</v>
      </c>
    </row>
    <row r="75" spans="1:18" x14ac:dyDescent="0.25">
      <c r="A75" s="10">
        <v>2022</v>
      </c>
      <c r="B75" s="3">
        <v>44743</v>
      </c>
      <c r="C75" s="3">
        <v>44834</v>
      </c>
      <c r="F75">
        <v>2522</v>
      </c>
      <c r="G75" t="s">
        <v>118</v>
      </c>
      <c r="H75">
        <v>107560.04</v>
      </c>
      <c r="I75">
        <v>202338.95</v>
      </c>
      <c r="J75">
        <v>0</v>
      </c>
      <c r="K75">
        <v>9538.35</v>
      </c>
      <c r="L75">
        <v>36339.75</v>
      </c>
      <c r="M75">
        <v>26801.4</v>
      </c>
      <c r="N75" s="10" t="s">
        <v>54</v>
      </c>
      <c r="O75" s="4" t="s">
        <v>298</v>
      </c>
      <c r="P75" s="10" t="s">
        <v>55</v>
      </c>
      <c r="Q75" s="3">
        <v>44861</v>
      </c>
      <c r="R75" s="3">
        <v>44861</v>
      </c>
    </row>
    <row r="76" spans="1:18" x14ac:dyDescent="0.25">
      <c r="A76" s="10">
        <v>2022</v>
      </c>
      <c r="B76" s="3">
        <v>44743</v>
      </c>
      <c r="C76" s="3">
        <v>44834</v>
      </c>
      <c r="F76">
        <v>2531</v>
      </c>
      <c r="G76" t="s">
        <v>119</v>
      </c>
      <c r="H76">
        <v>425205</v>
      </c>
      <c r="I76">
        <v>426688</v>
      </c>
      <c r="J76">
        <v>0</v>
      </c>
      <c r="K76">
        <v>3421</v>
      </c>
      <c r="L76">
        <v>19527.77</v>
      </c>
      <c r="M76">
        <v>16106.77</v>
      </c>
      <c r="N76" s="10" t="s">
        <v>54</v>
      </c>
      <c r="O76" s="4" t="s">
        <v>298</v>
      </c>
      <c r="P76" s="10" t="s">
        <v>55</v>
      </c>
      <c r="Q76" s="3">
        <v>44861</v>
      </c>
      <c r="R76" s="3">
        <v>44861</v>
      </c>
    </row>
    <row r="77" spans="1:18" x14ac:dyDescent="0.25">
      <c r="A77" s="10">
        <v>2022</v>
      </c>
      <c r="B77" s="3">
        <v>44743</v>
      </c>
      <c r="C77" s="3">
        <v>44834</v>
      </c>
      <c r="F77">
        <v>2541</v>
      </c>
      <c r="G77" t="s">
        <v>120</v>
      </c>
      <c r="H77">
        <v>498239.51</v>
      </c>
      <c r="I77">
        <v>452171.41</v>
      </c>
      <c r="J77">
        <v>0</v>
      </c>
      <c r="K77">
        <v>42350.07</v>
      </c>
      <c r="L77">
        <v>83617.679999999993</v>
      </c>
      <c r="M77">
        <v>41267.61</v>
      </c>
      <c r="N77" s="10" t="s">
        <v>54</v>
      </c>
      <c r="O77" s="4" t="s">
        <v>298</v>
      </c>
      <c r="P77" s="10" t="s">
        <v>55</v>
      </c>
      <c r="Q77" s="3">
        <v>44861</v>
      </c>
      <c r="R77" s="3">
        <v>44861</v>
      </c>
    </row>
    <row r="78" spans="1:18" s="5" customFormat="1" x14ac:dyDescent="0.25">
      <c r="A78" s="10">
        <v>2022</v>
      </c>
      <c r="B78" s="3">
        <v>44743</v>
      </c>
      <c r="C78" s="3">
        <v>44834</v>
      </c>
      <c r="F78" s="5">
        <v>2551</v>
      </c>
      <c r="G78" s="5" t="s">
        <v>283</v>
      </c>
      <c r="H78" s="5">
        <v>25000</v>
      </c>
      <c r="I78" s="5">
        <v>25000</v>
      </c>
      <c r="J78" s="5">
        <v>0</v>
      </c>
      <c r="K78" s="5">
        <v>0</v>
      </c>
      <c r="L78" s="5">
        <v>0</v>
      </c>
      <c r="M78" s="5">
        <v>0</v>
      </c>
      <c r="N78" s="10" t="s">
        <v>54</v>
      </c>
      <c r="O78" s="4" t="s">
        <v>298</v>
      </c>
      <c r="P78" s="10" t="s">
        <v>55</v>
      </c>
      <c r="Q78" s="3">
        <v>44861</v>
      </c>
      <c r="R78" s="3">
        <v>44861</v>
      </c>
    </row>
    <row r="79" spans="1:18" x14ac:dyDescent="0.25">
      <c r="A79" s="10">
        <v>2022</v>
      </c>
      <c r="B79" s="3">
        <v>44743</v>
      </c>
      <c r="C79" s="3">
        <v>44834</v>
      </c>
      <c r="F79">
        <v>2561</v>
      </c>
      <c r="G79" t="s">
        <v>121</v>
      </c>
      <c r="H79">
        <v>1049461.1299999999</v>
      </c>
      <c r="I79">
        <v>856664.59</v>
      </c>
      <c r="J79">
        <v>0</v>
      </c>
      <c r="K79">
        <v>5194.46</v>
      </c>
      <c r="L79">
        <v>140338.29999999999</v>
      </c>
      <c r="M79">
        <v>135143.84</v>
      </c>
      <c r="N79" s="10" t="s">
        <v>54</v>
      </c>
      <c r="O79" s="4" t="s">
        <v>298</v>
      </c>
      <c r="P79" s="10" t="s">
        <v>55</v>
      </c>
      <c r="Q79" s="3">
        <v>44861</v>
      </c>
      <c r="R79" s="3">
        <v>44861</v>
      </c>
    </row>
    <row r="80" spans="1:18" x14ac:dyDescent="0.25">
      <c r="A80" s="10">
        <v>2022</v>
      </c>
      <c r="B80" s="3">
        <v>44743</v>
      </c>
      <c r="C80" s="3">
        <v>44834</v>
      </c>
      <c r="E80">
        <v>2600</v>
      </c>
      <c r="G80" t="s">
        <v>122</v>
      </c>
      <c r="H80">
        <f>SUM(H81:H83)</f>
        <v>25553726.240000002</v>
      </c>
      <c r="I80" s="2">
        <f t="shared" ref="I80:M80" si="13">SUM(I81:I83)</f>
        <v>26556022.090000004</v>
      </c>
      <c r="J80" s="2">
        <f t="shared" si="13"/>
        <v>0</v>
      </c>
      <c r="K80" s="2">
        <f t="shared" si="13"/>
        <v>41198.069999999992</v>
      </c>
      <c r="L80" s="2">
        <f t="shared" si="13"/>
        <v>7080242.7300000004</v>
      </c>
      <c r="M80" s="2">
        <f t="shared" si="13"/>
        <v>7039044.6600000001</v>
      </c>
      <c r="N80" s="10" t="s">
        <v>54</v>
      </c>
      <c r="O80" s="4" t="s">
        <v>298</v>
      </c>
      <c r="P80" s="10" t="s">
        <v>55</v>
      </c>
      <c r="Q80" s="3">
        <v>44861</v>
      </c>
      <c r="R80" s="3">
        <v>44861</v>
      </c>
    </row>
    <row r="81" spans="1:18" x14ac:dyDescent="0.25">
      <c r="A81" s="10">
        <v>2022</v>
      </c>
      <c r="B81" s="3">
        <v>44743</v>
      </c>
      <c r="C81" s="3">
        <v>44834</v>
      </c>
      <c r="F81">
        <v>2611</v>
      </c>
      <c r="G81" t="s">
        <v>123</v>
      </c>
      <c r="H81">
        <v>8817000</v>
      </c>
      <c r="I81">
        <v>9630944.9000000004</v>
      </c>
      <c r="J81">
        <v>0</v>
      </c>
      <c r="K81">
        <v>-49761.68</v>
      </c>
      <c r="L81">
        <v>2488598.65</v>
      </c>
      <c r="M81">
        <v>2538360.33</v>
      </c>
      <c r="N81" s="10" t="s">
        <v>54</v>
      </c>
      <c r="O81" s="4" t="s">
        <v>298</v>
      </c>
      <c r="P81" s="10" t="s">
        <v>55</v>
      </c>
      <c r="Q81" s="3">
        <v>44861</v>
      </c>
      <c r="R81" s="3">
        <v>44861</v>
      </c>
    </row>
    <row r="82" spans="1:18" x14ac:dyDescent="0.25">
      <c r="A82" s="10">
        <v>2022</v>
      </c>
      <c r="B82" s="3">
        <v>44743</v>
      </c>
      <c r="C82" s="3">
        <v>44834</v>
      </c>
      <c r="F82">
        <v>2612</v>
      </c>
      <c r="G82" t="s">
        <v>124</v>
      </c>
      <c r="H82">
        <v>13994222.25</v>
      </c>
      <c r="I82">
        <v>13624673.199999999</v>
      </c>
      <c r="J82">
        <v>0</v>
      </c>
      <c r="K82">
        <v>74387.199999999997</v>
      </c>
      <c r="L82">
        <v>3601339.1</v>
      </c>
      <c r="M82">
        <v>3526951.9</v>
      </c>
      <c r="N82" s="10" t="s">
        <v>54</v>
      </c>
      <c r="O82" s="4" t="s">
        <v>298</v>
      </c>
      <c r="P82" s="10" t="s">
        <v>55</v>
      </c>
      <c r="Q82" s="3">
        <v>44861</v>
      </c>
      <c r="R82" s="3">
        <v>44861</v>
      </c>
    </row>
    <row r="83" spans="1:18" x14ac:dyDescent="0.25">
      <c r="A83" s="10">
        <v>2022</v>
      </c>
      <c r="B83" s="3">
        <v>44743</v>
      </c>
      <c r="C83" s="3">
        <v>44834</v>
      </c>
      <c r="F83">
        <v>2613</v>
      </c>
      <c r="G83" t="s">
        <v>125</v>
      </c>
      <c r="H83">
        <v>2742503.99</v>
      </c>
      <c r="I83">
        <v>3300403.99</v>
      </c>
      <c r="J83">
        <v>0</v>
      </c>
      <c r="K83">
        <v>16572.55</v>
      </c>
      <c r="L83">
        <v>990304.98</v>
      </c>
      <c r="M83">
        <v>973732.43</v>
      </c>
      <c r="N83" s="10" t="s">
        <v>54</v>
      </c>
      <c r="O83" s="4" t="s">
        <v>298</v>
      </c>
      <c r="P83" s="10" t="s">
        <v>55</v>
      </c>
      <c r="Q83" s="3">
        <v>44861</v>
      </c>
      <c r="R83" s="3">
        <v>44861</v>
      </c>
    </row>
    <row r="84" spans="1:18" x14ac:dyDescent="0.25">
      <c r="A84" s="10">
        <v>2022</v>
      </c>
      <c r="B84" s="3">
        <v>44743</v>
      </c>
      <c r="C84" s="3">
        <v>44834</v>
      </c>
      <c r="E84">
        <v>2700</v>
      </c>
      <c r="G84" t="s">
        <v>126</v>
      </c>
      <c r="H84">
        <f>SUM(H85:H90)</f>
        <v>3371365.8699999996</v>
      </c>
      <c r="I84" s="2">
        <f t="shared" ref="I84:M84" si="14">SUM(I85:I90)</f>
        <v>4847351.75</v>
      </c>
      <c r="J84" s="2">
        <f t="shared" si="14"/>
        <v>0</v>
      </c>
      <c r="K84" s="2">
        <f t="shared" si="14"/>
        <v>19338.939999999999</v>
      </c>
      <c r="L84" s="2">
        <f t="shared" si="14"/>
        <v>300759.09999999998</v>
      </c>
      <c r="M84" s="2">
        <f t="shared" si="14"/>
        <v>281420.16000000003</v>
      </c>
      <c r="N84" s="10" t="s">
        <v>54</v>
      </c>
      <c r="O84" s="4" t="s">
        <v>298</v>
      </c>
      <c r="P84" s="10" t="s">
        <v>55</v>
      </c>
      <c r="Q84" s="3">
        <v>44861</v>
      </c>
      <c r="R84" s="3">
        <v>44861</v>
      </c>
    </row>
    <row r="85" spans="1:18" x14ac:dyDescent="0.25">
      <c r="A85" s="10">
        <v>2022</v>
      </c>
      <c r="B85" s="3">
        <v>44743</v>
      </c>
      <c r="C85" s="3">
        <v>44834</v>
      </c>
      <c r="F85">
        <v>2711</v>
      </c>
      <c r="G85" t="s">
        <v>127</v>
      </c>
      <c r="H85">
        <v>2379136</v>
      </c>
      <c r="I85">
        <v>4036105.8</v>
      </c>
      <c r="J85">
        <v>0</v>
      </c>
      <c r="K85">
        <v>-74734.100000000006</v>
      </c>
      <c r="L85">
        <v>111461.05</v>
      </c>
      <c r="M85">
        <v>186195.15</v>
      </c>
      <c r="N85" s="10" t="s">
        <v>54</v>
      </c>
      <c r="O85" s="4" t="s">
        <v>298</v>
      </c>
      <c r="P85" s="10" t="s">
        <v>55</v>
      </c>
      <c r="Q85" s="3">
        <v>44861</v>
      </c>
      <c r="R85" s="3">
        <v>44861</v>
      </c>
    </row>
    <row r="86" spans="1:18" x14ac:dyDescent="0.25">
      <c r="A86" s="10">
        <v>2022</v>
      </c>
      <c r="B86" s="3">
        <v>44743</v>
      </c>
      <c r="C86" s="3">
        <v>44834</v>
      </c>
      <c r="F86">
        <v>2721</v>
      </c>
      <c r="G86" t="s">
        <v>128</v>
      </c>
      <c r="H86">
        <v>631306.84</v>
      </c>
      <c r="I86">
        <v>475163.42</v>
      </c>
      <c r="J86">
        <v>0</v>
      </c>
      <c r="K86">
        <v>4869.4399999999996</v>
      </c>
      <c r="L86">
        <v>52978.44</v>
      </c>
      <c r="M86">
        <v>48109</v>
      </c>
      <c r="N86" s="10" t="s">
        <v>54</v>
      </c>
      <c r="O86" s="4" t="s">
        <v>298</v>
      </c>
      <c r="P86" s="10" t="s">
        <v>55</v>
      </c>
      <c r="Q86" s="3">
        <v>44861</v>
      </c>
      <c r="R86" s="3">
        <v>44861</v>
      </c>
    </row>
    <row r="87" spans="1:18" x14ac:dyDescent="0.25">
      <c r="A87" s="10">
        <v>2022</v>
      </c>
      <c r="B87" s="3">
        <v>44743</v>
      </c>
      <c r="C87" s="3">
        <v>44834</v>
      </c>
      <c r="F87">
        <v>2722</v>
      </c>
      <c r="G87" t="s">
        <v>129</v>
      </c>
      <c r="H87">
        <v>200500</v>
      </c>
      <c r="I87">
        <v>196967.9</v>
      </c>
      <c r="J87">
        <v>0</v>
      </c>
      <c r="K87">
        <v>119701.66</v>
      </c>
      <c r="L87">
        <v>136319.60999999999</v>
      </c>
      <c r="M87">
        <v>16617.95</v>
      </c>
      <c r="N87" s="10" t="s">
        <v>54</v>
      </c>
      <c r="O87" s="4" t="s">
        <v>298</v>
      </c>
      <c r="P87" s="10" t="s">
        <v>55</v>
      </c>
      <c r="Q87" s="3">
        <v>44861</v>
      </c>
      <c r="R87" s="3">
        <v>44861</v>
      </c>
    </row>
    <row r="88" spans="1:18" x14ac:dyDescent="0.25">
      <c r="A88" s="10">
        <v>2022</v>
      </c>
      <c r="B88" s="3">
        <v>44743</v>
      </c>
      <c r="C88" s="3">
        <v>44834</v>
      </c>
      <c r="F88">
        <v>2731</v>
      </c>
      <c r="G88" t="s">
        <v>130</v>
      </c>
      <c r="H88">
        <v>57000</v>
      </c>
      <c r="I88">
        <v>13000</v>
      </c>
      <c r="J88">
        <v>0</v>
      </c>
      <c r="K88">
        <v>0</v>
      </c>
      <c r="L88">
        <v>0</v>
      </c>
      <c r="M88">
        <v>0</v>
      </c>
      <c r="N88" s="10" t="s">
        <v>54</v>
      </c>
      <c r="O88" s="4" t="s">
        <v>298</v>
      </c>
      <c r="P88" s="10" t="s">
        <v>55</v>
      </c>
      <c r="Q88" s="3">
        <v>44861</v>
      </c>
      <c r="R88" s="3">
        <v>44861</v>
      </c>
    </row>
    <row r="89" spans="1:18" x14ac:dyDescent="0.25">
      <c r="A89" s="10">
        <v>2022</v>
      </c>
      <c r="B89" s="3">
        <v>44743</v>
      </c>
      <c r="C89" s="3">
        <v>44834</v>
      </c>
      <c r="F89">
        <v>2741</v>
      </c>
      <c r="G89" t="s">
        <v>131</v>
      </c>
      <c r="H89">
        <v>97423.03</v>
      </c>
      <c r="I89">
        <v>101275.03</v>
      </c>
      <c r="J89">
        <v>0</v>
      </c>
      <c r="K89">
        <v>-30498.06</v>
      </c>
      <c r="L89">
        <v>0</v>
      </c>
      <c r="M89">
        <v>30498.06</v>
      </c>
      <c r="N89" s="10" t="s">
        <v>54</v>
      </c>
      <c r="O89" s="4" t="s">
        <v>298</v>
      </c>
      <c r="P89" s="10" t="s">
        <v>55</v>
      </c>
      <c r="Q89" s="3">
        <v>44861</v>
      </c>
      <c r="R89" s="3">
        <v>44861</v>
      </c>
    </row>
    <row r="90" spans="1:18" x14ac:dyDescent="0.25">
      <c r="A90" s="10">
        <v>2022</v>
      </c>
      <c r="B90" s="3">
        <v>44743</v>
      </c>
      <c r="C90" s="3">
        <v>44834</v>
      </c>
      <c r="F90">
        <v>2751</v>
      </c>
      <c r="G90" t="s">
        <v>132</v>
      </c>
      <c r="H90">
        <v>6000</v>
      </c>
      <c r="I90">
        <v>24839.599999999999</v>
      </c>
      <c r="J90">
        <v>0</v>
      </c>
      <c r="K90">
        <v>0</v>
      </c>
      <c r="L90">
        <v>0</v>
      </c>
      <c r="M90">
        <v>0</v>
      </c>
      <c r="N90" s="10" t="s">
        <v>54</v>
      </c>
      <c r="O90" s="4" t="s">
        <v>298</v>
      </c>
      <c r="P90" s="10" t="s">
        <v>55</v>
      </c>
      <c r="Q90" s="3">
        <v>44861</v>
      </c>
      <c r="R90" s="3">
        <v>44861</v>
      </c>
    </row>
    <row r="91" spans="1:18" x14ac:dyDescent="0.25">
      <c r="A91" s="10">
        <v>2022</v>
      </c>
      <c r="B91" s="3">
        <v>44743</v>
      </c>
      <c r="C91" s="3">
        <v>44834</v>
      </c>
      <c r="E91">
        <v>2800</v>
      </c>
      <c r="G91" t="s">
        <v>133</v>
      </c>
      <c r="H91">
        <f>SUM(H92:H93)</f>
        <v>40000</v>
      </c>
      <c r="I91" s="2">
        <f t="shared" ref="I91:M91" si="15">SUM(I92:I93)</f>
        <v>0</v>
      </c>
      <c r="J91" s="2">
        <f t="shared" si="15"/>
        <v>0</v>
      </c>
      <c r="K91" s="2">
        <f t="shared" si="15"/>
        <v>0</v>
      </c>
      <c r="L91" s="2">
        <f t="shared" si="15"/>
        <v>0</v>
      </c>
      <c r="M91" s="2">
        <f t="shared" si="15"/>
        <v>0</v>
      </c>
      <c r="N91" s="10" t="s">
        <v>54</v>
      </c>
      <c r="O91" s="4" t="s">
        <v>298</v>
      </c>
      <c r="P91" s="10" t="s">
        <v>55</v>
      </c>
      <c r="Q91" s="3">
        <v>44861</v>
      </c>
      <c r="R91" s="3">
        <v>44861</v>
      </c>
    </row>
    <row r="92" spans="1:18" x14ac:dyDescent="0.25">
      <c r="A92" s="10">
        <v>2022</v>
      </c>
      <c r="B92" s="3">
        <v>44743</v>
      </c>
      <c r="C92" s="3">
        <v>44834</v>
      </c>
      <c r="F92">
        <v>2821</v>
      </c>
      <c r="G92" t="s">
        <v>134</v>
      </c>
      <c r="H92">
        <v>10000</v>
      </c>
      <c r="I92">
        <v>0</v>
      </c>
      <c r="J92">
        <v>0</v>
      </c>
      <c r="K92">
        <v>0</v>
      </c>
      <c r="L92">
        <v>0</v>
      </c>
      <c r="M92">
        <v>0</v>
      </c>
      <c r="N92" s="10" t="s">
        <v>54</v>
      </c>
      <c r="O92" s="4" t="s">
        <v>298</v>
      </c>
      <c r="P92" s="10" t="s">
        <v>55</v>
      </c>
      <c r="Q92" s="3">
        <v>44861</v>
      </c>
      <c r="R92" s="3">
        <v>44861</v>
      </c>
    </row>
    <row r="93" spans="1:18" x14ac:dyDescent="0.25">
      <c r="A93" s="10">
        <v>2022</v>
      </c>
      <c r="B93" s="3">
        <v>44743</v>
      </c>
      <c r="C93" s="3">
        <v>44834</v>
      </c>
      <c r="F93">
        <v>2831</v>
      </c>
      <c r="G93" t="s">
        <v>135</v>
      </c>
      <c r="H93">
        <v>30000</v>
      </c>
      <c r="I93">
        <v>0</v>
      </c>
      <c r="J93">
        <v>0</v>
      </c>
      <c r="K93">
        <v>0</v>
      </c>
      <c r="L93">
        <v>0</v>
      </c>
      <c r="M93">
        <v>0</v>
      </c>
      <c r="N93" s="10" t="s">
        <v>54</v>
      </c>
      <c r="O93" s="4" t="s">
        <v>298</v>
      </c>
      <c r="P93" s="10" t="s">
        <v>55</v>
      </c>
      <c r="Q93" s="3">
        <v>44861</v>
      </c>
      <c r="R93" s="3">
        <v>44861</v>
      </c>
    </row>
    <row r="94" spans="1:18" x14ac:dyDescent="0.25">
      <c r="A94" s="10">
        <v>2022</v>
      </c>
      <c r="B94" s="3">
        <v>44743</v>
      </c>
      <c r="C94" s="3">
        <v>44834</v>
      </c>
      <c r="E94">
        <v>2900</v>
      </c>
      <c r="G94" t="s">
        <v>136</v>
      </c>
      <c r="H94">
        <f>SUM(H95:H102)</f>
        <v>5440705.4399999995</v>
      </c>
      <c r="I94" s="2">
        <f t="shared" ref="I94:M94" si="16">SUM(I95:I102)</f>
        <v>6708288.7999999989</v>
      </c>
      <c r="J94" s="2">
        <f t="shared" si="16"/>
        <v>0</v>
      </c>
      <c r="K94" s="2">
        <f t="shared" si="16"/>
        <v>83288.770000000019</v>
      </c>
      <c r="L94" s="2">
        <f t="shared" si="16"/>
        <v>1799400.9000000001</v>
      </c>
      <c r="M94" s="2">
        <f t="shared" si="16"/>
        <v>1716112.13</v>
      </c>
      <c r="N94" s="10" t="s">
        <v>54</v>
      </c>
      <c r="O94" s="4" t="s">
        <v>298</v>
      </c>
      <c r="P94" s="10" t="s">
        <v>55</v>
      </c>
      <c r="Q94" s="3">
        <v>44861</v>
      </c>
      <c r="R94" s="3">
        <v>44861</v>
      </c>
    </row>
    <row r="95" spans="1:18" x14ac:dyDescent="0.25">
      <c r="A95" s="10">
        <v>2022</v>
      </c>
      <c r="B95" s="3">
        <v>44743</v>
      </c>
      <c r="C95" s="3">
        <v>44834</v>
      </c>
      <c r="F95">
        <v>2911</v>
      </c>
      <c r="G95" t="s">
        <v>137</v>
      </c>
      <c r="H95">
        <v>749694.83</v>
      </c>
      <c r="I95">
        <v>673120.97</v>
      </c>
      <c r="J95">
        <v>0</v>
      </c>
      <c r="K95">
        <v>13404.57</v>
      </c>
      <c r="L95">
        <v>103711.33</v>
      </c>
      <c r="M95">
        <v>90306.76</v>
      </c>
      <c r="N95" s="10" t="s">
        <v>54</v>
      </c>
      <c r="O95" s="4" t="s">
        <v>298</v>
      </c>
      <c r="P95" s="10" t="s">
        <v>55</v>
      </c>
      <c r="Q95" s="3">
        <v>44861</v>
      </c>
      <c r="R95" s="3">
        <v>44861</v>
      </c>
    </row>
    <row r="96" spans="1:18" x14ac:dyDescent="0.25">
      <c r="A96" s="10">
        <v>2022</v>
      </c>
      <c r="B96" s="3">
        <v>44743</v>
      </c>
      <c r="C96" s="3">
        <v>44834</v>
      </c>
      <c r="F96">
        <v>2921</v>
      </c>
      <c r="G96" t="s">
        <v>138</v>
      </c>
      <c r="H96">
        <v>360138.12</v>
      </c>
      <c r="I96">
        <v>303155.62</v>
      </c>
      <c r="J96">
        <v>0</v>
      </c>
      <c r="K96">
        <v>-464.77</v>
      </c>
      <c r="L96">
        <v>36951.769999999997</v>
      </c>
      <c r="M96">
        <v>37416.54</v>
      </c>
      <c r="N96" s="10" t="s">
        <v>54</v>
      </c>
      <c r="O96" s="4" t="s">
        <v>298</v>
      </c>
      <c r="P96" s="10" t="s">
        <v>55</v>
      </c>
      <c r="Q96" s="3">
        <v>44861</v>
      </c>
      <c r="R96" s="3">
        <v>44861</v>
      </c>
    </row>
    <row r="97" spans="1:18" x14ac:dyDescent="0.25">
      <c r="A97" s="10">
        <v>2022</v>
      </c>
      <c r="B97" s="3">
        <v>44743</v>
      </c>
      <c r="C97" s="3">
        <v>44834</v>
      </c>
      <c r="F97">
        <v>2931</v>
      </c>
      <c r="G97" t="s">
        <v>139</v>
      </c>
      <c r="H97">
        <v>79642.210000000006</v>
      </c>
      <c r="I97">
        <v>33953.21</v>
      </c>
      <c r="J97">
        <v>0</v>
      </c>
      <c r="K97">
        <v>0</v>
      </c>
      <c r="L97">
        <v>0</v>
      </c>
      <c r="M97">
        <v>0</v>
      </c>
      <c r="N97" s="10" t="s">
        <v>54</v>
      </c>
      <c r="O97" s="4" t="s">
        <v>298</v>
      </c>
      <c r="P97" s="10" t="s">
        <v>55</v>
      </c>
      <c r="Q97" s="3">
        <v>44861</v>
      </c>
      <c r="R97" s="3">
        <v>44861</v>
      </c>
    </row>
    <row r="98" spans="1:18" x14ac:dyDescent="0.25">
      <c r="A98" s="10">
        <v>2022</v>
      </c>
      <c r="B98" s="3">
        <v>44743</v>
      </c>
      <c r="C98" s="3">
        <v>44834</v>
      </c>
      <c r="F98">
        <v>2941</v>
      </c>
      <c r="G98" t="s">
        <v>140</v>
      </c>
      <c r="H98">
        <v>561013.96</v>
      </c>
      <c r="I98">
        <v>570713.5</v>
      </c>
      <c r="J98">
        <v>0</v>
      </c>
      <c r="K98">
        <v>22876.95</v>
      </c>
      <c r="L98">
        <v>163730.69</v>
      </c>
      <c r="M98">
        <v>140853.74</v>
      </c>
      <c r="N98" s="10" t="s">
        <v>54</v>
      </c>
      <c r="O98" s="4" t="s">
        <v>298</v>
      </c>
      <c r="P98" s="10" t="s">
        <v>55</v>
      </c>
      <c r="Q98" s="3">
        <v>44861</v>
      </c>
      <c r="R98" s="3">
        <v>44861</v>
      </c>
    </row>
    <row r="99" spans="1:18" x14ac:dyDescent="0.25">
      <c r="A99" s="10">
        <v>2022</v>
      </c>
      <c r="B99" s="3">
        <v>44743</v>
      </c>
      <c r="C99" s="3">
        <v>44834</v>
      </c>
      <c r="F99">
        <v>2961</v>
      </c>
      <c r="G99" t="s">
        <v>141</v>
      </c>
      <c r="H99">
        <v>2871096.32</v>
      </c>
      <c r="I99">
        <v>4030934.32</v>
      </c>
      <c r="J99">
        <v>0</v>
      </c>
      <c r="K99">
        <v>103182.95</v>
      </c>
      <c r="L99">
        <v>1282461.58</v>
      </c>
      <c r="M99">
        <v>1179278.6299999999</v>
      </c>
      <c r="N99" s="10" t="s">
        <v>54</v>
      </c>
      <c r="O99" s="4" t="s">
        <v>298</v>
      </c>
      <c r="P99" s="10" t="s">
        <v>55</v>
      </c>
      <c r="Q99" s="3">
        <v>44861</v>
      </c>
      <c r="R99" s="3">
        <v>44861</v>
      </c>
    </row>
    <row r="100" spans="1:18" x14ac:dyDescent="0.25">
      <c r="A100" s="10">
        <v>2022</v>
      </c>
      <c r="B100" s="3">
        <v>44743</v>
      </c>
      <c r="C100" s="3">
        <v>44834</v>
      </c>
      <c r="F100">
        <v>2971</v>
      </c>
      <c r="G100" t="s">
        <v>142</v>
      </c>
      <c r="H100">
        <v>10000</v>
      </c>
      <c r="I100">
        <v>0</v>
      </c>
      <c r="J100">
        <v>0</v>
      </c>
      <c r="K100">
        <v>0</v>
      </c>
      <c r="L100">
        <v>0</v>
      </c>
      <c r="M100">
        <v>0</v>
      </c>
      <c r="N100" s="10" t="s">
        <v>54</v>
      </c>
      <c r="O100" s="4" t="s">
        <v>298</v>
      </c>
      <c r="P100" s="10" t="s">
        <v>55</v>
      </c>
      <c r="Q100" s="3">
        <v>44861</v>
      </c>
      <c r="R100" s="3">
        <v>44861</v>
      </c>
    </row>
    <row r="101" spans="1:18" x14ac:dyDescent="0.25">
      <c r="A101" s="10">
        <v>2022</v>
      </c>
      <c r="B101" s="3">
        <v>44743</v>
      </c>
      <c r="C101" s="3">
        <v>44834</v>
      </c>
      <c r="F101">
        <v>2981</v>
      </c>
      <c r="G101" t="s">
        <v>143</v>
      </c>
      <c r="H101">
        <v>719020</v>
      </c>
      <c r="I101">
        <v>904207.18</v>
      </c>
      <c r="J101">
        <v>0</v>
      </c>
      <c r="K101">
        <v>-41144.9</v>
      </c>
      <c r="L101">
        <v>212545.53</v>
      </c>
      <c r="M101">
        <v>253690.43</v>
      </c>
      <c r="N101" s="10" t="s">
        <v>54</v>
      </c>
      <c r="O101" s="4" t="s">
        <v>298</v>
      </c>
      <c r="P101" s="10" t="s">
        <v>55</v>
      </c>
      <c r="Q101" s="3">
        <v>44861</v>
      </c>
      <c r="R101" s="3">
        <v>44861</v>
      </c>
    </row>
    <row r="102" spans="1:18" x14ac:dyDescent="0.25">
      <c r="A102" s="10">
        <v>2022</v>
      </c>
      <c r="B102" s="3">
        <v>44743</v>
      </c>
      <c r="C102" s="3">
        <v>44834</v>
      </c>
      <c r="F102">
        <v>2991</v>
      </c>
      <c r="G102" t="s">
        <v>144</v>
      </c>
      <c r="H102">
        <v>90100</v>
      </c>
      <c r="I102">
        <v>192204</v>
      </c>
      <c r="J102">
        <v>0</v>
      </c>
      <c r="K102">
        <v>-14566.03</v>
      </c>
      <c r="L102">
        <v>0</v>
      </c>
      <c r="M102">
        <v>14566.03</v>
      </c>
      <c r="N102" s="10" t="s">
        <v>54</v>
      </c>
      <c r="O102" s="4" t="s">
        <v>298</v>
      </c>
      <c r="P102" s="10" t="s">
        <v>55</v>
      </c>
      <c r="Q102" s="3">
        <v>44861</v>
      </c>
      <c r="R102" s="3">
        <v>44861</v>
      </c>
    </row>
    <row r="103" spans="1:18" x14ac:dyDescent="0.25">
      <c r="A103" s="10">
        <v>2022</v>
      </c>
      <c r="B103" s="3">
        <v>44743</v>
      </c>
      <c r="C103" s="3">
        <v>44834</v>
      </c>
      <c r="D103">
        <v>3000</v>
      </c>
      <c r="G103" t="s">
        <v>145</v>
      </c>
      <c r="H103">
        <f t="shared" ref="H103:M103" si="17">SUM(H104,H117,H123,H134,H139,H151,H158,H167,H177)</f>
        <v>51613437.100000001</v>
      </c>
      <c r="I103" s="2">
        <f t="shared" si="17"/>
        <v>61836837.339999989</v>
      </c>
      <c r="J103" s="2">
        <f t="shared" si="17"/>
        <v>889972.87999999989</v>
      </c>
      <c r="K103" s="2">
        <f t="shared" si="17"/>
        <v>2405163.67</v>
      </c>
      <c r="L103" s="2">
        <f t="shared" si="17"/>
        <v>13111731.189999998</v>
      </c>
      <c r="M103" s="2">
        <f t="shared" si="17"/>
        <v>10706567.519999998</v>
      </c>
      <c r="N103" s="10" t="s">
        <v>54</v>
      </c>
      <c r="O103" s="4" t="s">
        <v>298</v>
      </c>
      <c r="P103" s="10" t="s">
        <v>55</v>
      </c>
      <c r="Q103" s="3">
        <v>44861</v>
      </c>
      <c r="R103" s="3">
        <v>44861</v>
      </c>
    </row>
    <row r="104" spans="1:18" x14ac:dyDescent="0.25">
      <c r="A104" s="10">
        <v>2022</v>
      </c>
      <c r="B104" s="3">
        <v>44743</v>
      </c>
      <c r="C104" s="3">
        <v>44834</v>
      </c>
      <c r="E104">
        <v>3100</v>
      </c>
      <c r="G104" t="s">
        <v>146</v>
      </c>
      <c r="H104">
        <f>SUM(H105:H116)</f>
        <v>26082932.699999999</v>
      </c>
      <c r="I104" s="2">
        <f t="shared" ref="I104:M104" si="18">SUM(I105:I116)</f>
        <v>27129131.009999998</v>
      </c>
      <c r="J104" s="2">
        <f t="shared" si="18"/>
        <v>0</v>
      </c>
      <c r="K104" s="2">
        <f t="shared" si="18"/>
        <v>2385818.7600000002</v>
      </c>
      <c r="L104" s="2">
        <f t="shared" si="18"/>
        <v>7367822.6299999999</v>
      </c>
      <c r="M104" s="2">
        <f t="shared" si="18"/>
        <v>4982003.8699999992</v>
      </c>
      <c r="N104" s="10" t="s">
        <v>54</v>
      </c>
      <c r="O104" s="4" t="s">
        <v>298</v>
      </c>
      <c r="P104" s="10" t="s">
        <v>55</v>
      </c>
      <c r="Q104" s="3">
        <v>44861</v>
      </c>
      <c r="R104" s="3">
        <v>44861</v>
      </c>
    </row>
    <row r="105" spans="1:18" x14ac:dyDescent="0.25">
      <c r="A105" s="10">
        <v>2022</v>
      </c>
      <c r="B105" s="3">
        <v>44743</v>
      </c>
      <c r="C105" s="3">
        <v>44834</v>
      </c>
      <c r="F105">
        <v>3111</v>
      </c>
      <c r="G105" t="s">
        <v>147</v>
      </c>
      <c r="H105">
        <v>2834600</v>
      </c>
      <c r="I105">
        <v>2787770</v>
      </c>
      <c r="J105">
        <v>0</v>
      </c>
      <c r="K105">
        <v>175603</v>
      </c>
      <c r="L105">
        <v>619925</v>
      </c>
      <c r="M105">
        <v>444322</v>
      </c>
      <c r="N105" s="10" t="s">
        <v>54</v>
      </c>
      <c r="O105" s="4" t="s">
        <v>298</v>
      </c>
      <c r="P105" s="10" t="s">
        <v>55</v>
      </c>
      <c r="Q105" s="3">
        <v>44861</v>
      </c>
      <c r="R105" s="3">
        <v>44861</v>
      </c>
    </row>
    <row r="106" spans="1:18" x14ac:dyDescent="0.25">
      <c r="A106" s="10">
        <v>2022</v>
      </c>
      <c r="B106" s="3">
        <v>44743</v>
      </c>
      <c r="C106" s="3">
        <v>44834</v>
      </c>
      <c r="F106">
        <v>3112</v>
      </c>
      <c r="G106" t="s">
        <v>148</v>
      </c>
      <c r="H106">
        <v>20187436.859999999</v>
      </c>
      <c r="I106">
        <v>21608025.289999999</v>
      </c>
      <c r="J106">
        <v>0</v>
      </c>
      <c r="K106">
        <v>2218660.41</v>
      </c>
      <c r="L106">
        <v>6348658.4000000004</v>
      </c>
      <c r="M106">
        <v>4129997.99</v>
      </c>
      <c r="N106" s="10" t="s">
        <v>54</v>
      </c>
      <c r="O106" s="4" t="s">
        <v>298</v>
      </c>
      <c r="P106" s="10" t="s">
        <v>55</v>
      </c>
      <c r="Q106" s="3">
        <v>44861</v>
      </c>
      <c r="R106" s="3">
        <v>44861</v>
      </c>
    </row>
    <row r="107" spans="1:18" x14ac:dyDescent="0.25">
      <c r="A107" s="10">
        <v>2022</v>
      </c>
      <c r="B107" s="3">
        <v>44743</v>
      </c>
      <c r="C107" s="3">
        <v>44834</v>
      </c>
      <c r="F107">
        <v>3121</v>
      </c>
      <c r="G107" t="s">
        <v>149</v>
      </c>
      <c r="H107">
        <v>205900</v>
      </c>
      <c r="I107">
        <v>255900</v>
      </c>
      <c r="J107">
        <v>0</v>
      </c>
      <c r="K107">
        <v>358.45</v>
      </c>
      <c r="L107">
        <v>80518.460000000006</v>
      </c>
      <c r="M107">
        <v>80160.009999999995</v>
      </c>
      <c r="N107" s="10" t="s">
        <v>54</v>
      </c>
      <c r="O107" s="4" t="s">
        <v>298</v>
      </c>
      <c r="P107" s="10" t="s">
        <v>55</v>
      </c>
      <c r="Q107" s="3">
        <v>44861</v>
      </c>
      <c r="R107" s="3">
        <v>44861</v>
      </c>
    </row>
    <row r="108" spans="1:18" x14ac:dyDescent="0.25">
      <c r="A108" s="10">
        <v>2022</v>
      </c>
      <c r="B108" s="3">
        <v>44743</v>
      </c>
      <c r="C108" s="3">
        <v>44834</v>
      </c>
      <c r="F108">
        <v>3131</v>
      </c>
      <c r="G108" t="s">
        <v>150</v>
      </c>
      <c r="H108">
        <v>420400</v>
      </c>
      <c r="I108">
        <v>587400</v>
      </c>
      <c r="J108">
        <v>0</v>
      </c>
      <c r="K108">
        <v>-8484.1</v>
      </c>
      <c r="L108">
        <v>72758.240000000005</v>
      </c>
      <c r="M108">
        <v>81242.34</v>
      </c>
      <c r="N108" s="10" t="s">
        <v>54</v>
      </c>
      <c r="O108" s="4" t="s">
        <v>298</v>
      </c>
      <c r="P108" s="10" t="s">
        <v>55</v>
      </c>
      <c r="Q108" s="3">
        <v>44861</v>
      </c>
      <c r="R108" s="3">
        <v>44861</v>
      </c>
    </row>
    <row r="109" spans="1:18" x14ac:dyDescent="0.25">
      <c r="A109" s="10">
        <v>2022</v>
      </c>
      <c r="B109" s="3">
        <v>44743</v>
      </c>
      <c r="C109" s="3">
        <v>44834</v>
      </c>
      <c r="F109">
        <v>3141</v>
      </c>
      <c r="G109" t="s">
        <v>151</v>
      </c>
      <c r="H109">
        <v>661554</v>
      </c>
      <c r="I109">
        <v>669154</v>
      </c>
      <c r="J109">
        <v>0</v>
      </c>
      <c r="K109">
        <v>0</v>
      </c>
      <c r="L109">
        <v>149384.64000000001</v>
      </c>
      <c r="M109">
        <v>149384.64000000001</v>
      </c>
      <c r="N109" s="10" t="s">
        <v>54</v>
      </c>
      <c r="O109" s="4" t="s">
        <v>298</v>
      </c>
      <c r="P109" s="10" t="s">
        <v>55</v>
      </c>
      <c r="Q109" s="3">
        <v>44861</v>
      </c>
      <c r="R109" s="3">
        <v>44861</v>
      </c>
    </row>
    <row r="110" spans="1:18" x14ac:dyDescent="0.25">
      <c r="A110" s="10">
        <v>2022</v>
      </c>
      <c r="B110" s="3">
        <v>44743</v>
      </c>
      <c r="C110" s="3">
        <v>44834</v>
      </c>
      <c r="F110">
        <v>3151</v>
      </c>
      <c r="G110" t="s">
        <v>152</v>
      </c>
      <c r="H110">
        <v>423223.89</v>
      </c>
      <c r="I110">
        <v>440611.3</v>
      </c>
      <c r="J110">
        <v>0</v>
      </c>
      <c r="K110">
        <v>0</v>
      </c>
      <c r="L110">
        <v>68892</v>
      </c>
      <c r="M110">
        <v>68892</v>
      </c>
      <c r="N110" s="10" t="s">
        <v>54</v>
      </c>
      <c r="O110" s="4" t="s">
        <v>298</v>
      </c>
      <c r="P110" s="10" t="s">
        <v>55</v>
      </c>
      <c r="Q110" s="3">
        <v>44861</v>
      </c>
      <c r="R110" s="3">
        <v>44861</v>
      </c>
    </row>
    <row r="111" spans="1:18" x14ac:dyDescent="0.25">
      <c r="A111" s="10">
        <v>2022</v>
      </c>
      <c r="B111" s="3">
        <v>44743</v>
      </c>
      <c r="C111" s="3">
        <v>44834</v>
      </c>
      <c r="F111">
        <v>3161</v>
      </c>
      <c r="G111" t="s">
        <v>153</v>
      </c>
      <c r="H111">
        <v>30000</v>
      </c>
      <c r="I111">
        <v>8000</v>
      </c>
      <c r="J111">
        <v>0</v>
      </c>
      <c r="K111">
        <v>0</v>
      </c>
      <c r="L111">
        <v>0</v>
      </c>
      <c r="M111">
        <v>0</v>
      </c>
      <c r="N111" s="10" t="s">
        <v>54</v>
      </c>
      <c r="O111" s="4" t="s">
        <v>298</v>
      </c>
      <c r="P111" s="10" t="s">
        <v>55</v>
      </c>
      <c r="Q111" s="3">
        <v>44861</v>
      </c>
      <c r="R111" s="3">
        <v>44861</v>
      </c>
    </row>
    <row r="112" spans="1:18" x14ac:dyDescent="0.25">
      <c r="A112" s="10">
        <v>2022</v>
      </c>
      <c r="B112" s="3">
        <v>44743</v>
      </c>
      <c r="C112" s="3">
        <v>44834</v>
      </c>
      <c r="F112">
        <v>3171</v>
      </c>
      <c r="G112" t="s">
        <v>154</v>
      </c>
      <c r="H112">
        <v>85600</v>
      </c>
      <c r="I112">
        <v>18208</v>
      </c>
      <c r="J112">
        <v>0</v>
      </c>
      <c r="K112">
        <v>0</v>
      </c>
      <c r="L112">
        <v>0</v>
      </c>
      <c r="M112">
        <v>0</v>
      </c>
      <c r="N112" s="10" t="s">
        <v>54</v>
      </c>
      <c r="O112" s="4" t="s">
        <v>298</v>
      </c>
      <c r="P112" s="10" t="s">
        <v>55</v>
      </c>
      <c r="Q112" s="3">
        <v>44861</v>
      </c>
      <c r="R112" s="3">
        <v>44861</v>
      </c>
    </row>
    <row r="113" spans="1:18" x14ac:dyDescent="0.25">
      <c r="A113" s="10">
        <v>2022</v>
      </c>
      <c r="B113" s="3">
        <v>44743</v>
      </c>
      <c r="C113" s="3">
        <v>44834</v>
      </c>
      <c r="F113">
        <v>3173</v>
      </c>
      <c r="G113" t="s">
        <v>155</v>
      </c>
      <c r="H113">
        <v>127299.95</v>
      </c>
      <c r="I113">
        <v>107499.95</v>
      </c>
      <c r="J113">
        <v>0</v>
      </c>
      <c r="K113">
        <v>0</v>
      </c>
      <c r="L113">
        <v>27685.89</v>
      </c>
      <c r="M113">
        <v>27685.89</v>
      </c>
      <c r="N113" s="10" t="s">
        <v>54</v>
      </c>
      <c r="O113" s="4" t="s">
        <v>298</v>
      </c>
      <c r="P113" s="10" t="s">
        <v>55</v>
      </c>
      <c r="Q113" s="3">
        <v>44861</v>
      </c>
      <c r="R113" s="3">
        <v>44861</v>
      </c>
    </row>
    <row r="114" spans="1:18" x14ac:dyDescent="0.25">
      <c r="A114" s="10">
        <v>2022</v>
      </c>
      <c r="B114" s="3">
        <v>44743</v>
      </c>
      <c r="C114" s="3">
        <v>44834</v>
      </c>
      <c r="F114">
        <v>3181</v>
      </c>
      <c r="G114" t="s">
        <v>156</v>
      </c>
      <c r="H114">
        <v>66000</v>
      </c>
      <c r="I114">
        <v>44319.199999999997</v>
      </c>
      <c r="J114">
        <v>0</v>
      </c>
      <c r="K114">
        <v>0</v>
      </c>
      <c r="L114">
        <v>0</v>
      </c>
      <c r="M114">
        <v>0</v>
      </c>
      <c r="N114" s="10" t="s">
        <v>54</v>
      </c>
      <c r="O114" s="4" t="s">
        <v>298</v>
      </c>
      <c r="P114" s="10" t="s">
        <v>55</v>
      </c>
      <c r="Q114" s="3">
        <v>44861</v>
      </c>
      <c r="R114" s="3">
        <v>44861</v>
      </c>
    </row>
    <row r="115" spans="1:18" x14ac:dyDescent="0.25">
      <c r="A115" s="10">
        <v>2022</v>
      </c>
      <c r="B115" s="3">
        <v>44743</v>
      </c>
      <c r="C115" s="3">
        <v>44834</v>
      </c>
      <c r="F115">
        <v>3191</v>
      </c>
      <c r="G115" t="s">
        <v>157</v>
      </c>
      <c r="H115">
        <v>40918</v>
      </c>
      <c r="I115">
        <v>15543.27</v>
      </c>
      <c r="J115">
        <v>0</v>
      </c>
      <c r="K115">
        <v>-319</v>
      </c>
      <c r="L115">
        <v>0</v>
      </c>
      <c r="M115">
        <v>319</v>
      </c>
      <c r="N115" s="10" t="s">
        <v>54</v>
      </c>
      <c r="O115" s="4" t="s">
        <v>298</v>
      </c>
      <c r="P115" s="10" t="s">
        <v>55</v>
      </c>
      <c r="Q115" s="3">
        <v>44861</v>
      </c>
      <c r="R115" s="3">
        <v>44861</v>
      </c>
    </row>
    <row r="116" spans="1:18" x14ac:dyDescent="0.25">
      <c r="A116" s="10">
        <v>2022</v>
      </c>
      <c r="B116" s="3">
        <v>44743</v>
      </c>
      <c r="C116" s="3">
        <v>44834</v>
      </c>
      <c r="F116">
        <v>3192</v>
      </c>
      <c r="G116" t="s">
        <v>158</v>
      </c>
      <c r="H116">
        <v>1000000</v>
      </c>
      <c r="I116">
        <v>586700</v>
      </c>
      <c r="J116">
        <v>0</v>
      </c>
      <c r="K116">
        <v>0</v>
      </c>
      <c r="L116">
        <v>0</v>
      </c>
      <c r="M116">
        <v>0</v>
      </c>
      <c r="N116" s="10" t="s">
        <v>54</v>
      </c>
      <c r="O116" s="4" t="s">
        <v>298</v>
      </c>
      <c r="P116" s="10" t="s">
        <v>55</v>
      </c>
      <c r="Q116" s="3">
        <v>44861</v>
      </c>
      <c r="R116" s="3">
        <v>44861</v>
      </c>
    </row>
    <row r="117" spans="1:18" x14ac:dyDescent="0.25">
      <c r="A117" s="10">
        <v>2022</v>
      </c>
      <c r="B117" s="3">
        <v>44743</v>
      </c>
      <c r="C117" s="3">
        <v>44834</v>
      </c>
      <c r="E117">
        <v>3200</v>
      </c>
      <c r="G117" t="s">
        <v>159</v>
      </c>
      <c r="H117">
        <f>SUM(H118:H122)</f>
        <v>2577380.64</v>
      </c>
      <c r="I117" s="2">
        <f t="shared" ref="I117:M117" si="19">SUM(I118:I122)</f>
        <v>3051389.2</v>
      </c>
      <c r="J117" s="2">
        <f t="shared" si="19"/>
        <v>-114519.66</v>
      </c>
      <c r="K117" s="2">
        <f t="shared" si="19"/>
        <v>98080.9</v>
      </c>
      <c r="L117" s="2">
        <f t="shared" si="19"/>
        <v>782320.09000000008</v>
      </c>
      <c r="M117" s="2">
        <f t="shared" si="19"/>
        <v>684239.19000000006</v>
      </c>
      <c r="N117" s="10" t="s">
        <v>54</v>
      </c>
      <c r="O117" s="4" t="s">
        <v>298</v>
      </c>
      <c r="P117" s="10" t="s">
        <v>55</v>
      </c>
      <c r="Q117" s="3">
        <v>44861</v>
      </c>
      <c r="R117" s="3">
        <v>44861</v>
      </c>
    </row>
    <row r="118" spans="1:18" x14ac:dyDescent="0.25">
      <c r="A118" s="10">
        <v>2022</v>
      </c>
      <c r="B118" s="3">
        <v>44743</v>
      </c>
      <c r="C118" s="3">
        <v>44834</v>
      </c>
      <c r="F118">
        <v>3221</v>
      </c>
      <c r="G118" t="s">
        <v>160</v>
      </c>
      <c r="H118">
        <v>649000</v>
      </c>
      <c r="I118">
        <v>632000</v>
      </c>
      <c r="J118">
        <v>-137139.66</v>
      </c>
      <c r="K118">
        <v>0</v>
      </c>
      <c r="L118">
        <v>137139.66</v>
      </c>
      <c r="M118">
        <v>137139.66</v>
      </c>
      <c r="N118" s="10" t="s">
        <v>54</v>
      </c>
      <c r="O118" s="4" t="s">
        <v>298</v>
      </c>
      <c r="P118" s="10" t="s">
        <v>55</v>
      </c>
      <c r="Q118" s="3">
        <v>44861</v>
      </c>
      <c r="R118" s="3">
        <v>44861</v>
      </c>
    </row>
    <row r="119" spans="1:18" s="5" customFormat="1" x14ac:dyDescent="0.25">
      <c r="A119" s="10">
        <v>2022</v>
      </c>
      <c r="B119" s="3">
        <v>44743</v>
      </c>
      <c r="C119" s="3">
        <v>44834</v>
      </c>
      <c r="F119" s="5">
        <v>3252</v>
      </c>
      <c r="G119" s="5" t="s">
        <v>284</v>
      </c>
      <c r="H119" s="5">
        <v>1000</v>
      </c>
      <c r="I119" s="5">
        <v>4480</v>
      </c>
      <c r="J119" s="5">
        <v>0</v>
      </c>
      <c r="K119" s="5">
        <v>0</v>
      </c>
      <c r="L119" s="5">
        <v>0</v>
      </c>
      <c r="M119" s="5">
        <v>0</v>
      </c>
      <c r="N119" s="10" t="s">
        <v>54</v>
      </c>
      <c r="O119" s="4" t="s">
        <v>298</v>
      </c>
      <c r="P119" s="10" t="s">
        <v>55</v>
      </c>
      <c r="Q119" s="3">
        <v>44861</v>
      </c>
      <c r="R119" s="3">
        <v>44861</v>
      </c>
    </row>
    <row r="120" spans="1:18" x14ac:dyDescent="0.25">
      <c r="A120" s="10">
        <v>2022</v>
      </c>
      <c r="B120" s="3">
        <v>44743</v>
      </c>
      <c r="C120" s="3">
        <v>44834</v>
      </c>
      <c r="F120">
        <v>3261</v>
      </c>
      <c r="G120" t="s">
        <v>161</v>
      </c>
      <c r="H120">
        <v>923000</v>
      </c>
      <c r="I120">
        <v>117724</v>
      </c>
      <c r="J120">
        <v>0</v>
      </c>
      <c r="K120">
        <v>53824</v>
      </c>
      <c r="L120">
        <v>53824</v>
      </c>
      <c r="M120">
        <v>0</v>
      </c>
      <c r="N120" s="10" t="s">
        <v>54</v>
      </c>
      <c r="O120" s="4" t="s">
        <v>298</v>
      </c>
      <c r="P120" s="10" t="s">
        <v>55</v>
      </c>
      <c r="Q120" s="3">
        <v>44861</v>
      </c>
      <c r="R120" s="3">
        <v>44861</v>
      </c>
    </row>
    <row r="121" spans="1:18" x14ac:dyDescent="0.25">
      <c r="A121" s="10">
        <v>2022</v>
      </c>
      <c r="B121" s="3">
        <v>44743</v>
      </c>
      <c r="C121" s="3">
        <v>44834</v>
      </c>
      <c r="F121">
        <v>3271</v>
      </c>
      <c r="G121" t="s">
        <v>162</v>
      </c>
      <c r="H121">
        <v>165000.04</v>
      </c>
      <c r="I121">
        <v>189284.04</v>
      </c>
      <c r="J121">
        <v>0</v>
      </c>
      <c r="K121">
        <v>0</v>
      </c>
      <c r="L121">
        <v>0</v>
      </c>
      <c r="M121">
        <v>0</v>
      </c>
      <c r="N121" s="10" t="s">
        <v>54</v>
      </c>
      <c r="O121" s="4" t="s">
        <v>298</v>
      </c>
      <c r="P121" s="10" t="s">
        <v>55</v>
      </c>
      <c r="Q121" s="3">
        <v>44861</v>
      </c>
      <c r="R121" s="3">
        <v>44861</v>
      </c>
    </row>
    <row r="122" spans="1:18" x14ac:dyDescent="0.25">
      <c r="A122" s="10">
        <v>2022</v>
      </c>
      <c r="B122" s="3">
        <v>44743</v>
      </c>
      <c r="C122" s="3">
        <v>44834</v>
      </c>
      <c r="F122">
        <v>3291</v>
      </c>
      <c r="G122" t="s">
        <v>163</v>
      </c>
      <c r="H122">
        <v>839380.6</v>
      </c>
      <c r="I122">
        <v>2107901.16</v>
      </c>
      <c r="J122">
        <v>22620</v>
      </c>
      <c r="K122">
        <v>44256.9</v>
      </c>
      <c r="L122">
        <v>591356.43000000005</v>
      </c>
      <c r="M122">
        <v>547099.53</v>
      </c>
      <c r="N122" s="10" t="s">
        <v>54</v>
      </c>
      <c r="O122" s="4" t="s">
        <v>298</v>
      </c>
      <c r="P122" s="10" t="s">
        <v>55</v>
      </c>
      <c r="Q122" s="3">
        <v>44861</v>
      </c>
      <c r="R122" s="3">
        <v>44861</v>
      </c>
    </row>
    <row r="123" spans="1:18" x14ac:dyDescent="0.25">
      <c r="A123" s="10">
        <v>2022</v>
      </c>
      <c r="B123" s="3">
        <v>44743</v>
      </c>
      <c r="C123" s="3">
        <v>44834</v>
      </c>
      <c r="E123">
        <v>3300</v>
      </c>
      <c r="G123" t="s">
        <v>164</v>
      </c>
      <c r="H123">
        <f>SUM(H124:H133)</f>
        <v>1991500</v>
      </c>
      <c r="I123" s="10">
        <f t="shared" ref="I123:M123" si="20">SUM(I124:I133)</f>
        <v>4673875.43</v>
      </c>
      <c r="J123" s="10">
        <f t="shared" si="20"/>
        <v>929500</v>
      </c>
      <c r="K123" s="10">
        <f t="shared" si="20"/>
        <v>-25442</v>
      </c>
      <c r="L123" s="10">
        <f t="shared" si="20"/>
        <v>383211.33999999997</v>
      </c>
      <c r="M123" s="10">
        <f t="shared" si="20"/>
        <v>408653.33999999997</v>
      </c>
      <c r="N123" s="10" t="s">
        <v>54</v>
      </c>
      <c r="O123" s="4" t="s">
        <v>298</v>
      </c>
      <c r="P123" s="10" t="s">
        <v>55</v>
      </c>
      <c r="Q123" s="3">
        <v>44861</v>
      </c>
      <c r="R123" s="3">
        <v>44861</v>
      </c>
    </row>
    <row r="124" spans="1:18" x14ac:dyDescent="0.25">
      <c r="A124" s="10">
        <v>2022</v>
      </c>
      <c r="B124" s="3">
        <v>44743</v>
      </c>
      <c r="C124" s="3">
        <v>44834</v>
      </c>
      <c r="F124">
        <v>3311</v>
      </c>
      <c r="G124" t="s">
        <v>165</v>
      </c>
      <c r="H124">
        <v>11500</v>
      </c>
      <c r="I124">
        <v>6800</v>
      </c>
      <c r="J124">
        <v>0</v>
      </c>
      <c r="K124">
        <v>0</v>
      </c>
      <c r="L124">
        <v>0</v>
      </c>
      <c r="M124">
        <v>0</v>
      </c>
      <c r="N124" s="10" t="s">
        <v>54</v>
      </c>
      <c r="O124" s="4" t="s">
        <v>298</v>
      </c>
      <c r="P124" s="10" t="s">
        <v>55</v>
      </c>
      <c r="Q124" s="3">
        <v>44861</v>
      </c>
      <c r="R124" s="3">
        <v>44861</v>
      </c>
    </row>
    <row r="125" spans="1:18" x14ac:dyDescent="0.25">
      <c r="A125" s="10">
        <v>2022</v>
      </c>
      <c r="B125" s="3">
        <v>44743</v>
      </c>
      <c r="C125" s="3">
        <v>44834</v>
      </c>
      <c r="F125">
        <v>3321</v>
      </c>
      <c r="G125" t="s">
        <v>299</v>
      </c>
      <c r="H125">
        <v>0</v>
      </c>
      <c r="I125">
        <v>725000</v>
      </c>
      <c r="J125">
        <v>700000</v>
      </c>
      <c r="K125">
        <v>0</v>
      </c>
      <c r="L125">
        <v>0</v>
      </c>
      <c r="M125">
        <v>0</v>
      </c>
      <c r="N125" s="10" t="s">
        <v>54</v>
      </c>
      <c r="O125" s="4" t="s">
        <v>298</v>
      </c>
      <c r="P125" s="10" t="s">
        <v>55</v>
      </c>
      <c r="Q125" s="3">
        <v>44861</v>
      </c>
      <c r="R125" s="3">
        <v>44861</v>
      </c>
    </row>
    <row r="126" spans="1:18" x14ac:dyDescent="0.25">
      <c r="A126" s="10">
        <v>2022</v>
      </c>
      <c r="B126" s="3">
        <v>44743</v>
      </c>
      <c r="C126" s="3">
        <v>44834</v>
      </c>
      <c r="F126">
        <v>3331</v>
      </c>
      <c r="G126" t="s">
        <v>166</v>
      </c>
      <c r="H126">
        <v>690000</v>
      </c>
      <c r="I126">
        <v>2663479.41</v>
      </c>
      <c r="J126">
        <v>0</v>
      </c>
      <c r="K126">
        <v>0</v>
      </c>
      <c r="L126">
        <v>207175.33</v>
      </c>
      <c r="M126">
        <v>207175.33</v>
      </c>
      <c r="N126" s="10" t="s">
        <v>54</v>
      </c>
      <c r="O126" s="4" t="s">
        <v>298</v>
      </c>
      <c r="P126" s="10" t="s">
        <v>55</v>
      </c>
      <c r="Q126" s="3">
        <v>44861</v>
      </c>
      <c r="R126" s="3">
        <v>44861</v>
      </c>
    </row>
    <row r="127" spans="1:18" x14ac:dyDescent="0.25">
      <c r="A127" s="10">
        <v>2022</v>
      </c>
      <c r="B127" s="3">
        <v>44743</v>
      </c>
      <c r="C127" s="3">
        <v>44834</v>
      </c>
      <c r="F127">
        <v>3332</v>
      </c>
      <c r="G127" t="s">
        <v>167</v>
      </c>
      <c r="H127">
        <v>92000</v>
      </c>
      <c r="I127">
        <v>154816</v>
      </c>
      <c r="J127">
        <v>0</v>
      </c>
      <c r="K127">
        <v>0</v>
      </c>
      <c r="L127">
        <v>0</v>
      </c>
      <c r="M127">
        <v>0</v>
      </c>
      <c r="N127" s="10" t="s">
        <v>54</v>
      </c>
      <c r="O127" s="4" t="s">
        <v>298</v>
      </c>
      <c r="P127" s="10" t="s">
        <v>55</v>
      </c>
      <c r="Q127" s="3">
        <v>44861</v>
      </c>
      <c r="R127" s="3">
        <v>44861</v>
      </c>
    </row>
    <row r="128" spans="1:18" x14ac:dyDescent="0.25">
      <c r="A128" s="10">
        <v>2022</v>
      </c>
      <c r="B128" s="3">
        <v>44743</v>
      </c>
      <c r="C128" s="3">
        <v>44834</v>
      </c>
      <c r="F128">
        <v>3341</v>
      </c>
      <c r="G128" t="s">
        <v>168</v>
      </c>
      <c r="H128">
        <v>631000</v>
      </c>
      <c r="I128">
        <v>522720</v>
      </c>
      <c r="J128">
        <v>229500</v>
      </c>
      <c r="K128">
        <v>-29000</v>
      </c>
      <c r="L128">
        <v>100000</v>
      </c>
      <c r="M128">
        <v>129000</v>
      </c>
      <c r="N128" s="10" t="s">
        <v>54</v>
      </c>
      <c r="O128" s="4" t="s">
        <v>298</v>
      </c>
      <c r="P128" s="10" t="s">
        <v>55</v>
      </c>
      <c r="Q128" s="3">
        <v>44861</v>
      </c>
      <c r="R128" s="3">
        <v>44861</v>
      </c>
    </row>
    <row r="129" spans="1:18" x14ac:dyDescent="0.25">
      <c r="A129" s="10">
        <v>2022</v>
      </c>
      <c r="B129" s="3">
        <v>44743</v>
      </c>
      <c r="C129" s="3">
        <v>44834</v>
      </c>
      <c r="F129">
        <v>3352</v>
      </c>
      <c r="G129" t="s">
        <v>169</v>
      </c>
      <c r="H129">
        <v>37000</v>
      </c>
      <c r="I129">
        <v>4500</v>
      </c>
      <c r="J129">
        <v>0</v>
      </c>
      <c r="K129">
        <v>0</v>
      </c>
      <c r="L129">
        <v>0</v>
      </c>
      <c r="M129">
        <v>0</v>
      </c>
      <c r="N129" s="10" t="s">
        <v>54</v>
      </c>
      <c r="O129" s="4" t="s">
        <v>298</v>
      </c>
      <c r="P129" s="10" t="s">
        <v>55</v>
      </c>
      <c r="Q129" s="3">
        <v>44861</v>
      </c>
      <c r="R129" s="3">
        <v>44861</v>
      </c>
    </row>
    <row r="130" spans="1:18" s="5" customFormat="1" x14ac:dyDescent="0.25">
      <c r="A130" s="10">
        <v>2022</v>
      </c>
      <c r="B130" s="3">
        <v>44743</v>
      </c>
      <c r="C130" s="3">
        <v>44834</v>
      </c>
      <c r="F130" s="5">
        <v>3361</v>
      </c>
      <c r="G130" s="5" t="s">
        <v>170</v>
      </c>
      <c r="H130" s="5">
        <v>139500</v>
      </c>
      <c r="I130" s="5">
        <v>180435</v>
      </c>
      <c r="J130" s="5">
        <v>0</v>
      </c>
      <c r="K130" s="5">
        <v>-14442</v>
      </c>
      <c r="L130" s="5">
        <v>36772</v>
      </c>
      <c r="M130" s="5">
        <v>51214</v>
      </c>
      <c r="N130" s="10" t="s">
        <v>54</v>
      </c>
      <c r="O130" s="4" t="s">
        <v>298</v>
      </c>
      <c r="P130" s="10" t="s">
        <v>55</v>
      </c>
      <c r="Q130" s="3">
        <v>44861</v>
      </c>
      <c r="R130" s="3">
        <v>44861</v>
      </c>
    </row>
    <row r="131" spans="1:18" x14ac:dyDescent="0.25">
      <c r="A131" s="10">
        <v>2022</v>
      </c>
      <c r="B131" s="3">
        <v>44743</v>
      </c>
      <c r="C131" s="3">
        <v>44834</v>
      </c>
      <c r="F131">
        <v>3371</v>
      </c>
      <c r="G131" t="s">
        <v>285</v>
      </c>
      <c r="H131">
        <v>150000</v>
      </c>
      <c r="I131">
        <v>230750</v>
      </c>
      <c r="J131">
        <v>0</v>
      </c>
      <c r="K131">
        <v>0</v>
      </c>
      <c r="L131">
        <v>0</v>
      </c>
      <c r="M131">
        <v>0</v>
      </c>
      <c r="N131" s="10" t="s">
        <v>54</v>
      </c>
      <c r="O131" s="4" t="s">
        <v>298</v>
      </c>
      <c r="P131" s="10" t="s">
        <v>55</v>
      </c>
      <c r="Q131" s="3">
        <v>44861</v>
      </c>
      <c r="R131" s="3">
        <v>44861</v>
      </c>
    </row>
    <row r="132" spans="1:18" x14ac:dyDescent="0.25">
      <c r="A132" s="10">
        <v>2022</v>
      </c>
      <c r="B132" s="3">
        <v>44743</v>
      </c>
      <c r="C132" s="3">
        <v>44834</v>
      </c>
      <c r="F132">
        <v>3381</v>
      </c>
      <c r="G132" t="s">
        <v>171</v>
      </c>
      <c r="H132">
        <v>75000</v>
      </c>
      <c r="I132">
        <v>73640.02</v>
      </c>
      <c r="J132">
        <v>0</v>
      </c>
      <c r="K132">
        <v>0</v>
      </c>
      <c r="L132">
        <v>0</v>
      </c>
      <c r="M132">
        <v>0</v>
      </c>
      <c r="N132" s="10" t="s">
        <v>54</v>
      </c>
      <c r="O132" s="4" t="s">
        <v>298</v>
      </c>
      <c r="P132" s="10" t="s">
        <v>55</v>
      </c>
      <c r="Q132" s="3">
        <v>44861</v>
      </c>
      <c r="R132" s="3">
        <v>44861</v>
      </c>
    </row>
    <row r="133" spans="1:18" s="10" customFormat="1" x14ac:dyDescent="0.25">
      <c r="A133" s="10">
        <v>2022</v>
      </c>
      <c r="B133" s="3">
        <v>44743</v>
      </c>
      <c r="C133" s="3">
        <v>44834</v>
      </c>
      <c r="F133" s="10">
        <v>3391</v>
      </c>
      <c r="G133" s="10" t="s">
        <v>172</v>
      </c>
      <c r="H133" s="10">
        <v>165500</v>
      </c>
      <c r="I133" s="10">
        <v>111735</v>
      </c>
      <c r="J133" s="10">
        <v>0</v>
      </c>
      <c r="K133" s="10">
        <v>18000</v>
      </c>
      <c r="L133" s="10">
        <v>39264.01</v>
      </c>
      <c r="M133" s="10">
        <v>21264.01</v>
      </c>
      <c r="N133" s="10" t="s">
        <v>54</v>
      </c>
      <c r="O133" s="4" t="s">
        <v>298</v>
      </c>
      <c r="P133" s="10" t="s">
        <v>55</v>
      </c>
      <c r="Q133" s="3">
        <v>44861</v>
      </c>
      <c r="R133" s="3">
        <v>44861</v>
      </c>
    </row>
    <row r="134" spans="1:18" x14ac:dyDescent="0.25">
      <c r="A134" s="10">
        <v>2022</v>
      </c>
      <c r="B134" s="3">
        <v>44743</v>
      </c>
      <c r="C134" s="3">
        <v>44834</v>
      </c>
      <c r="E134">
        <v>3400</v>
      </c>
      <c r="G134" t="s">
        <v>173</v>
      </c>
      <c r="H134">
        <f>SUM(H135:H138)</f>
        <v>3882748</v>
      </c>
      <c r="I134" s="2">
        <f t="shared" ref="I134:M134" si="21">SUM(I135:I138)</f>
        <v>2211535.5499999998</v>
      </c>
      <c r="J134" s="2">
        <f t="shared" si="21"/>
        <v>-8051.54</v>
      </c>
      <c r="K134" s="2">
        <f t="shared" si="21"/>
        <v>-664.22</v>
      </c>
      <c r="L134" s="2">
        <f t="shared" si="21"/>
        <v>204791.89</v>
      </c>
      <c r="M134" s="2">
        <f t="shared" si="21"/>
        <v>205456.11</v>
      </c>
      <c r="N134" s="10" t="s">
        <v>54</v>
      </c>
      <c r="O134" s="4" t="s">
        <v>298</v>
      </c>
      <c r="P134" s="10" t="s">
        <v>55</v>
      </c>
      <c r="Q134" s="3">
        <v>44861</v>
      </c>
      <c r="R134" s="3">
        <v>44861</v>
      </c>
    </row>
    <row r="135" spans="1:18" x14ac:dyDescent="0.25">
      <c r="A135" s="10">
        <v>2022</v>
      </c>
      <c r="B135" s="3">
        <v>44743</v>
      </c>
      <c r="C135" s="3">
        <v>44834</v>
      </c>
      <c r="F135">
        <v>3411</v>
      </c>
      <c r="G135" t="s">
        <v>174</v>
      </c>
      <c r="H135">
        <v>307000</v>
      </c>
      <c r="I135">
        <v>388620</v>
      </c>
      <c r="J135">
        <v>0</v>
      </c>
      <c r="K135">
        <v>0</v>
      </c>
      <c r="L135">
        <v>83258.86</v>
      </c>
      <c r="M135">
        <v>83258.86</v>
      </c>
      <c r="N135" s="10" t="s">
        <v>54</v>
      </c>
      <c r="O135" s="4" t="s">
        <v>298</v>
      </c>
      <c r="P135" s="10" t="s">
        <v>55</v>
      </c>
      <c r="Q135" s="3">
        <v>44861</v>
      </c>
      <c r="R135" s="3">
        <v>44861</v>
      </c>
    </row>
    <row r="136" spans="1:18" x14ac:dyDescent="0.25">
      <c r="A136" s="10">
        <v>2022</v>
      </c>
      <c r="B136" s="3">
        <v>44743</v>
      </c>
      <c r="C136" s="3">
        <v>44834</v>
      </c>
      <c r="F136">
        <v>3451</v>
      </c>
      <c r="G136" t="s">
        <v>175</v>
      </c>
      <c r="H136">
        <v>2358148</v>
      </c>
      <c r="I136">
        <v>1612561.55</v>
      </c>
      <c r="J136">
        <v>0</v>
      </c>
      <c r="K136">
        <v>0</v>
      </c>
      <c r="L136">
        <v>105444.09</v>
      </c>
      <c r="M136">
        <v>105444.09</v>
      </c>
      <c r="N136" s="10" t="s">
        <v>54</v>
      </c>
      <c r="O136" s="4" t="s">
        <v>298</v>
      </c>
      <c r="P136" s="10" t="s">
        <v>55</v>
      </c>
      <c r="Q136" s="3">
        <v>44861</v>
      </c>
      <c r="R136" s="3">
        <v>44861</v>
      </c>
    </row>
    <row r="137" spans="1:18" x14ac:dyDescent="0.25">
      <c r="A137" s="10">
        <v>2022</v>
      </c>
      <c r="B137" s="3">
        <v>44743</v>
      </c>
      <c r="C137" s="3">
        <v>44834</v>
      </c>
      <c r="F137">
        <v>3471</v>
      </c>
      <c r="G137" t="s">
        <v>176</v>
      </c>
      <c r="H137">
        <v>1180400</v>
      </c>
      <c r="I137">
        <v>168470</v>
      </c>
      <c r="J137">
        <v>0</v>
      </c>
      <c r="K137">
        <v>-675.12</v>
      </c>
      <c r="L137">
        <v>854.68</v>
      </c>
      <c r="M137">
        <v>1529.8</v>
      </c>
      <c r="N137" s="10" t="s">
        <v>54</v>
      </c>
      <c r="O137" s="4" t="s">
        <v>298</v>
      </c>
      <c r="P137" s="10" t="s">
        <v>55</v>
      </c>
      <c r="Q137" s="3">
        <v>44861</v>
      </c>
      <c r="R137" s="3">
        <v>44861</v>
      </c>
    </row>
    <row r="138" spans="1:18" x14ac:dyDescent="0.25">
      <c r="A138" s="10">
        <v>2022</v>
      </c>
      <c r="B138" s="3">
        <v>44743</v>
      </c>
      <c r="C138" s="3">
        <v>44834</v>
      </c>
      <c r="F138">
        <v>3491</v>
      </c>
      <c r="G138" t="s">
        <v>177</v>
      </c>
      <c r="H138">
        <v>37200</v>
      </c>
      <c r="I138">
        <v>41884</v>
      </c>
      <c r="J138">
        <v>-8051.54</v>
      </c>
      <c r="K138">
        <v>10.9</v>
      </c>
      <c r="L138">
        <v>15234.26</v>
      </c>
      <c r="M138">
        <v>15223.36</v>
      </c>
      <c r="N138" s="10" t="s">
        <v>54</v>
      </c>
      <c r="O138" s="4" t="s">
        <v>298</v>
      </c>
      <c r="P138" s="10" t="s">
        <v>55</v>
      </c>
      <c r="Q138" s="3">
        <v>44861</v>
      </c>
      <c r="R138" s="3">
        <v>44861</v>
      </c>
    </row>
    <row r="139" spans="1:18" x14ac:dyDescent="0.25">
      <c r="A139" s="10">
        <v>2022</v>
      </c>
      <c r="B139" s="3">
        <v>44743</v>
      </c>
      <c r="C139" s="3">
        <v>44834</v>
      </c>
      <c r="E139">
        <v>3500</v>
      </c>
      <c r="G139" t="s">
        <v>178</v>
      </c>
      <c r="H139">
        <f>SUM(H140:H150)</f>
        <v>7205040.0300000003</v>
      </c>
      <c r="I139" s="2">
        <f t="shared" ref="I139:M139" si="22">SUM(I140:I150)</f>
        <v>12008135.16</v>
      </c>
      <c r="J139" s="2">
        <f t="shared" si="22"/>
        <v>0</v>
      </c>
      <c r="K139" s="2">
        <f t="shared" si="22"/>
        <v>50695.060000000005</v>
      </c>
      <c r="L139" s="2">
        <f t="shared" si="22"/>
        <v>1682978.1199999999</v>
      </c>
      <c r="M139" s="2">
        <f t="shared" si="22"/>
        <v>1632283.0599999998</v>
      </c>
      <c r="N139" s="10" t="s">
        <v>54</v>
      </c>
      <c r="O139" s="4" t="s">
        <v>298</v>
      </c>
      <c r="P139" s="10" t="s">
        <v>55</v>
      </c>
      <c r="Q139" s="3">
        <v>44861</v>
      </c>
      <c r="R139" s="3">
        <v>44861</v>
      </c>
    </row>
    <row r="140" spans="1:18" x14ac:dyDescent="0.25">
      <c r="A140" s="10">
        <v>2022</v>
      </c>
      <c r="B140" s="3">
        <v>44743</v>
      </c>
      <c r="C140" s="3">
        <v>44834</v>
      </c>
      <c r="F140">
        <v>3511</v>
      </c>
      <c r="G140" t="s">
        <v>179</v>
      </c>
      <c r="H140">
        <v>652488.53</v>
      </c>
      <c r="I140">
        <v>802093.23</v>
      </c>
      <c r="J140">
        <v>0</v>
      </c>
      <c r="K140">
        <v>-35435.449999999997</v>
      </c>
      <c r="L140">
        <v>199797.43</v>
      </c>
      <c r="M140">
        <v>235232.88</v>
      </c>
      <c r="N140" s="10" t="s">
        <v>54</v>
      </c>
      <c r="O140" s="4" t="s">
        <v>298</v>
      </c>
      <c r="P140" s="10" t="s">
        <v>55</v>
      </c>
      <c r="Q140" s="3">
        <v>44861</v>
      </c>
      <c r="R140" s="3">
        <v>44861</v>
      </c>
    </row>
    <row r="141" spans="1:18" x14ac:dyDescent="0.25">
      <c r="A141" s="10">
        <v>2022</v>
      </c>
      <c r="B141" s="3">
        <v>44743</v>
      </c>
      <c r="C141" s="3">
        <v>44834</v>
      </c>
      <c r="F141">
        <v>3512</v>
      </c>
      <c r="G141" t="s">
        <v>180</v>
      </c>
      <c r="H141">
        <v>50000</v>
      </c>
      <c r="I141">
        <v>600</v>
      </c>
      <c r="J141">
        <v>0</v>
      </c>
      <c r="K141">
        <v>0</v>
      </c>
      <c r="L141">
        <v>0</v>
      </c>
      <c r="M141">
        <v>0</v>
      </c>
      <c r="N141" s="10" t="s">
        <v>54</v>
      </c>
      <c r="O141" s="4" t="s">
        <v>298</v>
      </c>
      <c r="P141" s="10" t="s">
        <v>55</v>
      </c>
      <c r="Q141" s="3">
        <v>44861</v>
      </c>
      <c r="R141" s="3">
        <v>44861</v>
      </c>
    </row>
    <row r="142" spans="1:18" x14ac:dyDescent="0.25">
      <c r="A142" s="10">
        <v>2022</v>
      </c>
      <c r="B142" s="3">
        <v>44743</v>
      </c>
      <c r="C142" s="3">
        <v>44834</v>
      </c>
      <c r="F142">
        <v>3521</v>
      </c>
      <c r="G142" t="s">
        <v>181</v>
      </c>
      <c r="H142">
        <v>100210</v>
      </c>
      <c r="I142">
        <v>68820</v>
      </c>
      <c r="J142">
        <v>0</v>
      </c>
      <c r="K142">
        <v>-754</v>
      </c>
      <c r="L142">
        <v>2412.8000000000002</v>
      </c>
      <c r="M142">
        <v>3166.8</v>
      </c>
      <c r="N142" s="10" t="s">
        <v>54</v>
      </c>
      <c r="O142" s="4" t="s">
        <v>298</v>
      </c>
      <c r="P142" s="10" t="s">
        <v>55</v>
      </c>
      <c r="Q142" s="3">
        <v>44861</v>
      </c>
      <c r="R142" s="3">
        <v>44861</v>
      </c>
    </row>
    <row r="143" spans="1:18" x14ac:dyDescent="0.25">
      <c r="A143" s="10">
        <v>2022</v>
      </c>
      <c r="B143" s="3">
        <v>44743</v>
      </c>
      <c r="C143" s="3">
        <v>44834</v>
      </c>
      <c r="F143">
        <v>3522</v>
      </c>
      <c r="G143" t="s">
        <v>182</v>
      </c>
      <c r="H143">
        <v>11000</v>
      </c>
      <c r="I143">
        <v>45985</v>
      </c>
      <c r="J143">
        <v>0</v>
      </c>
      <c r="K143">
        <v>0</v>
      </c>
      <c r="L143">
        <v>0</v>
      </c>
      <c r="M143">
        <v>0</v>
      </c>
      <c r="N143" s="10" t="s">
        <v>54</v>
      </c>
      <c r="O143" s="4" t="s">
        <v>298</v>
      </c>
      <c r="P143" s="10" t="s">
        <v>55</v>
      </c>
      <c r="Q143" s="3">
        <v>44861</v>
      </c>
      <c r="R143" s="3">
        <v>44861</v>
      </c>
    </row>
    <row r="144" spans="1:18" x14ac:dyDescent="0.25">
      <c r="A144" s="10">
        <v>2022</v>
      </c>
      <c r="B144" s="3">
        <v>44743</v>
      </c>
      <c r="C144" s="3">
        <v>44834</v>
      </c>
      <c r="F144">
        <v>3531</v>
      </c>
      <c r="G144" t="s">
        <v>183</v>
      </c>
      <c r="H144">
        <v>303268.06</v>
      </c>
      <c r="I144">
        <v>383092.53</v>
      </c>
      <c r="J144">
        <v>0</v>
      </c>
      <c r="K144">
        <v>10068.799999999999</v>
      </c>
      <c r="L144">
        <v>47955.99</v>
      </c>
      <c r="M144">
        <v>37887.19</v>
      </c>
      <c r="N144" s="10" t="s">
        <v>54</v>
      </c>
      <c r="O144" s="4" t="s">
        <v>298</v>
      </c>
      <c r="P144" s="10" t="s">
        <v>55</v>
      </c>
      <c r="Q144" s="3">
        <v>44861</v>
      </c>
      <c r="R144" s="3">
        <v>44861</v>
      </c>
    </row>
    <row r="145" spans="1:18" x14ac:dyDescent="0.25">
      <c r="A145" s="10">
        <v>2022</v>
      </c>
      <c r="B145" s="3">
        <v>44743</v>
      </c>
      <c r="C145" s="3">
        <v>44834</v>
      </c>
      <c r="F145">
        <v>3541</v>
      </c>
      <c r="G145" t="s">
        <v>184</v>
      </c>
      <c r="H145">
        <v>20000</v>
      </c>
      <c r="I145">
        <v>20000</v>
      </c>
      <c r="J145">
        <v>0</v>
      </c>
      <c r="K145">
        <v>0</v>
      </c>
      <c r="L145">
        <v>0</v>
      </c>
      <c r="M145">
        <v>0</v>
      </c>
      <c r="N145" s="10" t="s">
        <v>54</v>
      </c>
      <c r="O145" s="4" t="s">
        <v>298</v>
      </c>
      <c r="P145" s="10" t="s">
        <v>55</v>
      </c>
      <c r="Q145" s="3">
        <v>44861</v>
      </c>
      <c r="R145" s="3">
        <v>44861</v>
      </c>
    </row>
    <row r="146" spans="1:18" x14ac:dyDescent="0.25">
      <c r="A146" s="10">
        <v>2022</v>
      </c>
      <c r="B146" s="3">
        <v>44743</v>
      </c>
      <c r="C146" s="3">
        <v>44834</v>
      </c>
      <c r="F146">
        <v>3551</v>
      </c>
      <c r="G146" t="s">
        <v>185</v>
      </c>
      <c r="H146">
        <v>4594697.08</v>
      </c>
      <c r="I146">
        <v>8206205.46</v>
      </c>
      <c r="J146">
        <v>0</v>
      </c>
      <c r="K146">
        <v>68578.259999999995</v>
      </c>
      <c r="L146">
        <v>1199501.69</v>
      </c>
      <c r="M146">
        <v>1130923.43</v>
      </c>
      <c r="N146" s="10" t="s">
        <v>54</v>
      </c>
      <c r="O146" s="4" t="s">
        <v>298</v>
      </c>
      <c r="P146" s="10" t="s">
        <v>55</v>
      </c>
      <c r="Q146" s="3">
        <v>44861</v>
      </c>
      <c r="R146" s="3">
        <v>44861</v>
      </c>
    </row>
    <row r="147" spans="1:18" x14ac:dyDescent="0.25">
      <c r="A147" s="10">
        <v>2022</v>
      </c>
      <c r="B147" s="3">
        <v>44743</v>
      </c>
      <c r="C147" s="3">
        <v>44834</v>
      </c>
      <c r="F147">
        <v>3561</v>
      </c>
      <c r="G147" t="s">
        <v>186</v>
      </c>
      <c r="H147">
        <v>20000</v>
      </c>
      <c r="I147">
        <v>0</v>
      </c>
      <c r="J147">
        <v>0</v>
      </c>
      <c r="K147">
        <v>0</v>
      </c>
      <c r="L147">
        <v>0</v>
      </c>
      <c r="M147">
        <v>0</v>
      </c>
      <c r="N147" s="10" t="s">
        <v>54</v>
      </c>
      <c r="O147" s="4" t="s">
        <v>298</v>
      </c>
      <c r="P147" s="10" t="s">
        <v>55</v>
      </c>
      <c r="Q147" s="3">
        <v>44861</v>
      </c>
      <c r="R147" s="3">
        <v>44861</v>
      </c>
    </row>
    <row r="148" spans="1:18" x14ac:dyDescent="0.25">
      <c r="A148" s="10">
        <v>2022</v>
      </c>
      <c r="B148" s="3">
        <v>44743</v>
      </c>
      <c r="C148" s="3">
        <v>44834</v>
      </c>
      <c r="F148">
        <v>3571</v>
      </c>
      <c r="G148" t="s">
        <v>187</v>
      </c>
      <c r="H148">
        <v>1206100</v>
      </c>
      <c r="I148">
        <v>1831612.58</v>
      </c>
      <c r="J148">
        <v>0</v>
      </c>
      <c r="K148">
        <v>11209.01</v>
      </c>
      <c r="L148">
        <v>208363.41</v>
      </c>
      <c r="M148">
        <v>197154.4</v>
      </c>
      <c r="N148" s="10" t="s">
        <v>54</v>
      </c>
      <c r="O148" s="4" t="s">
        <v>298</v>
      </c>
      <c r="P148" s="10" t="s">
        <v>55</v>
      </c>
      <c r="Q148" s="3">
        <v>44861</v>
      </c>
      <c r="R148" s="3">
        <v>44861</v>
      </c>
    </row>
    <row r="149" spans="1:18" x14ac:dyDescent="0.25">
      <c r="A149" s="10">
        <v>2022</v>
      </c>
      <c r="B149" s="3">
        <v>44743</v>
      </c>
      <c r="C149" s="3">
        <v>44834</v>
      </c>
      <c r="F149">
        <v>3581</v>
      </c>
      <c r="G149" t="s">
        <v>188</v>
      </c>
      <c r="H149">
        <v>20608</v>
      </c>
      <c r="I149">
        <v>20608</v>
      </c>
      <c r="J149">
        <v>0</v>
      </c>
      <c r="K149">
        <v>0</v>
      </c>
      <c r="L149">
        <v>160</v>
      </c>
      <c r="M149">
        <v>160</v>
      </c>
      <c r="N149" s="10" t="s">
        <v>54</v>
      </c>
      <c r="O149" s="4" t="s">
        <v>298</v>
      </c>
      <c r="P149" s="10" t="s">
        <v>55</v>
      </c>
      <c r="Q149" s="3">
        <v>44861</v>
      </c>
      <c r="R149" s="3">
        <v>44861</v>
      </c>
    </row>
    <row r="150" spans="1:18" x14ac:dyDescent="0.25">
      <c r="A150" s="10">
        <v>2022</v>
      </c>
      <c r="B150" s="3">
        <v>44743</v>
      </c>
      <c r="C150" s="3">
        <v>44834</v>
      </c>
      <c r="F150">
        <v>3591</v>
      </c>
      <c r="G150" t="s">
        <v>189</v>
      </c>
      <c r="H150">
        <v>226668.36</v>
      </c>
      <c r="I150">
        <v>629118.36</v>
      </c>
      <c r="J150">
        <v>0</v>
      </c>
      <c r="K150">
        <v>-2971.56</v>
      </c>
      <c r="L150">
        <v>24786.799999999999</v>
      </c>
      <c r="M150">
        <v>27758.36</v>
      </c>
      <c r="N150" s="10" t="s">
        <v>54</v>
      </c>
      <c r="O150" s="4" t="s">
        <v>298</v>
      </c>
      <c r="P150" s="10" t="s">
        <v>55</v>
      </c>
      <c r="Q150" s="3">
        <v>44861</v>
      </c>
      <c r="R150" s="3">
        <v>44861</v>
      </c>
    </row>
    <row r="151" spans="1:18" x14ac:dyDescent="0.25">
      <c r="A151" s="10">
        <v>2022</v>
      </c>
      <c r="B151" s="3">
        <v>44743</v>
      </c>
      <c r="C151" s="3">
        <v>44834</v>
      </c>
      <c r="E151">
        <v>3600</v>
      </c>
      <c r="G151" t="s">
        <v>190</v>
      </c>
      <c r="H151">
        <f t="shared" ref="H151:M151" si="23">SUM(H152:H157)</f>
        <v>3377826.73</v>
      </c>
      <c r="I151" s="2">
        <f t="shared" si="23"/>
        <v>3539566.73</v>
      </c>
      <c r="J151" s="2">
        <f t="shared" si="23"/>
        <v>-91975.919999999984</v>
      </c>
      <c r="K151" s="2">
        <f t="shared" si="23"/>
        <v>-62610.04</v>
      </c>
      <c r="L151" s="2">
        <f t="shared" si="23"/>
        <v>516440.51</v>
      </c>
      <c r="M151" s="2">
        <f t="shared" si="23"/>
        <v>579050.55000000005</v>
      </c>
      <c r="N151" s="10" t="s">
        <v>54</v>
      </c>
      <c r="O151" s="4" t="s">
        <v>298</v>
      </c>
      <c r="P151" s="10" t="s">
        <v>55</v>
      </c>
      <c r="Q151" s="3">
        <v>44861</v>
      </c>
      <c r="R151" s="3">
        <v>44861</v>
      </c>
    </row>
    <row r="152" spans="1:18" x14ac:dyDescent="0.25">
      <c r="A152" s="10">
        <v>2022</v>
      </c>
      <c r="B152" s="3">
        <v>44743</v>
      </c>
      <c r="C152" s="3">
        <v>44834</v>
      </c>
      <c r="F152">
        <v>3611</v>
      </c>
      <c r="G152" t="s">
        <v>191</v>
      </c>
      <c r="H152">
        <v>2137942.15</v>
      </c>
      <c r="I152">
        <v>2177042.15</v>
      </c>
      <c r="J152">
        <v>-159483.79999999999</v>
      </c>
      <c r="K152">
        <v>-55868.12</v>
      </c>
      <c r="L152">
        <v>346340.88</v>
      </c>
      <c r="M152">
        <v>402209</v>
      </c>
      <c r="N152" s="10" t="s">
        <v>54</v>
      </c>
      <c r="O152" s="4" t="s">
        <v>298</v>
      </c>
      <c r="P152" s="10" t="s">
        <v>55</v>
      </c>
      <c r="Q152" s="3">
        <v>44861</v>
      </c>
      <c r="R152" s="3">
        <v>44861</v>
      </c>
    </row>
    <row r="153" spans="1:18" s="2" customFormat="1" x14ac:dyDescent="0.25">
      <c r="A153" s="10">
        <v>2022</v>
      </c>
      <c r="B153" s="3">
        <v>44743</v>
      </c>
      <c r="C153" s="3">
        <v>44834</v>
      </c>
      <c r="F153" s="2">
        <v>3612</v>
      </c>
      <c r="G153" s="2" t="s">
        <v>192</v>
      </c>
      <c r="H153" s="2">
        <v>407905.16</v>
      </c>
      <c r="I153" s="2">
        <v>366955.16</v>
      </c>
      <c r="J153" s="2">
        <v>0</v>
      </c>
      <c r="K153" s="2">
        <v>-7901.92</v>
      </c>
      <c r="L153" s="2">
        <v>27329.599999999999</v>
      </c>
      <c r="M153" s="2">
        <v>35231.519999999997</v>
      </c>
      <c r="N153" s="10" t="s">
        <v>54</v>
      </c>
      <c r="O153" s="4" t="s">
        <v>298</v>
      </c>
      <c r="P153" s="10" t="s">
        <v>55</v>
      </c>
      <c r="Q153" s="3">
        <v>44861</v>
      </c>
      <c r="R153" s="3">
        <v>44861</v>
      </c>
    </row>
    <row r="154" spans="1:18" x14ac:dyDescent="0.25">
      <c r="A154" s="10">
        <v>2022</v>
      </c>
      <c r="B154" s="3">
        <v>44743</v>
      </c>
      <c r="C154" s="3">
        <v>44834</v>
      </c>
      <c r="F154">
        <v>3613</v>
      </c>
      <c r="G154" t="s">
        <v>193</v>
      </c>
      <c r="H154">
        <v>704379.42</v>
      </c>
      <c r="I154">
        <v>938969.42</v>
      </c>
      <c r="J154">
        <v>67507.88</v>
      </c>
      <c r="K154">
        <v>1160</v>
      </c>
      <c r="L154">
        <v>142770.03</v>
      </c>
      <c r="M154">
        <v>141610.03</v>
      </c>
      <c r="N154" s="10" t="s">
        <v>54</v>
      </c>
      <c r="O154" s="4" t="s">
        <v>298</v>
      </c>
      <c r="P154" s="10" t="s">
        <v>55</v>
      </c>
      <c r="Q154" s="3">
        <v>44861</v>
      </c>
      <c r="R154" s="3">
        <v>44861</v>
      </c>
    </row>
    <row r="155" spans="1:18" x14ac:dyDescent="0.25">
      <c r="A155" s="10">
        <v>2022</v>
      </c>
      <c r="B155" s="3">
        <v>44743</v>
      </c>
      <c r="C155" s="3">
        <v>44834</v>
      </c>
      <c r="F155">
        <v>3641</v>
      </c>
      <c r="G155" t="s">
        <v>194</v>
      </c>
      <c r="H155">
        <v>4600</v>
      </c>
      <c r="I155">
        <v>1600</v>
      </c>
      <c r="J155">
        <v>0</v>
      </c>
      <c r="K155">
        <v>0</v>
      </c>
      <c r="L155">
        <v>0</v>
      </c>
      <c r="M155">
        <v>0</v>
      </c>
      <c r="N155" s="10" t="s">
        <v>54</v>
      </c>
      <c r="O155" s="4" t="s">
        <v>298</v>
      </c>
      <c r="P155" s="10" t="s">
        <v>55</v>
      </c>
      <c r="Q155" s="3">
        <v>44861</v>
      </c>
      <c r="R155" s="3">
        <v>44861</v>
      </c>
    </row>
    <row r="156" spans="1:18" s="5" customFormat="1" x14ac:dyDescent="0.25">
      <c r="A156" s="10">
        <v>2022</v>
      </c>
      <c r="B156" s="3">
        <v>44743</v>
      </c>
      <c r="C156" s="3">
        <v>44834</v>
      </c>
      <c r="F156" s="5">
        <v>3651</v>
      </c>
      <c r="G156" s="5" t="s">
        <v>286</v>
      </c>
      <c r="H156" s="5">
        <v>18000</v>
      </c>
      <c r="I156" s="5">
        <v>5000</v>
      </c>
      <c r="J156" s="5">
        <v>0</v>
      </c>
      <c r="K156" s="5">
        <v>0</v>
      </c>
      <c r="L156" s="5">
        <v>0</v>
      </c>
      <c r="M156" s="5">
        <v>0</v>
      </c>
      <c r="N156" s="10" t="s">
        <v>54</v>
      </c>
      <c r="O156" s="4" t="s">
        <v>298</v>
      </c>
      <c r="P156" s="10" t="s">
        <v>55</v>
      </c>
      <c r="Q156" s="3">
        <v>44861</v>
      </c>
      <c r="R156" s="3">
        <v>44861</v>
      </c>
    </row>
    <row r="157" spans="1:18" x14ac:dyDescent="0.25">
      <c r="A157" s="10">
        <v>2022</v>
      </c>
      <c r="B157" s="3">
        <v>44743</v>
      </c>
      <c r="C157" s="3">
        <v>44834</v>
      </c>
      <c r="F157">
        <v>3691</v>
      </c>
      <c r="G157" t="s">
        <v>195</v>
      </c>
      <c r="H157">
        <v>105000</v>
      </c>
      <c r="I157">
        <v>50000</v>
      </c>
      <c r="J157">
        <v>0</v>
      </c>
      <c r="K157">
        <v>0</v>
      </c>
      <c r="L157">
        <v>0</v>
      </c>
      <c r="M157">
        <v>0</v>
      </c>
      <c r="N157" s="10" t="s">
        <v>54</v>
      </c>
      <c r="O157" s="4" t="s">
        <v>298</v>
      </c>
      <c r="P157" s="10" t="s">
        <v>55</v>
      </c>
      <c r="Q157" s="3">
        <v>44861</v>
      </c>
      <c r="R157" s="3">
        <v>44861</v>
      </c>
    </row>
    <row r="158" spans="1:18" x14ac:dyDescent="0.25">
      <c r="A158" s="10">
        <v>2022</v>
      </c>
      <c r="B158" s="3">
        <v>44743</v>
      </c>
      <c r="C158" s="3">
        <v>44834</v>
      </c>
      <c r="E158">
        <v>3700</v>
      </c>
      <c r="G158" t="s">
        <v>196</v>
      </c>
      <c r="H158">
        <f>SUM(H159:H166)</f>
        <v>552245.14</v>
      </c>
      <c r="I158" s="2">
        <f t="shared" ref="I158:M158" si="24">SUM(I159:I166)</f>
        <v>420019.12</v>
      </c>
      <c r="J158" s="2">
        <f t="shared" si="24"/>
        <v>0</v>
      </c>
      <c r="K158" s="2">
        <f t="shared" si="24"/>
        <v>-2506</v>
      </c>
      <c r="L158" s="2">
        <f t="shared" si="24"/>
        <v>92916.12</v>
      </c>
      <c r="M158" s="2">
        <f t="shared" si="24"/>
        <v>95422.12</v>
      </c>
      <c r="N158" s="10" t="s">
        <v>54</v>
      </c>
      <c r="O158" s="4" t="s">
        <v>298</v>
      </c>
      <c r="P158" s="10" t="s">
        <v>55</v>
      </c>
      <c r="Q158" s="3">
        <v>44861</v>
      </c>
      <c r="R158" s="3">
        <v>44861</v>
      </c>
    </row>
    <row r="159" spans="1:18" x14ac:dyDescent="0.25">
      <c r="A159" s="10">
        <v>2022</v>
      </c>
      <c r="B159" s="3">
        <v>44743</v>
      </c>
      <c r="C159" s="3">
        <v>44834</v>
      </c>
      <c r="F159">
        <v>3711</v>
      </c>
      <c r="G159" t="s">
        <v>197</v>
      </c>
      <c r="H159">
        <v>72000</v>
      </c>
      <c r="I159">
        <v>54000</v>
      </c>
      <c r="J159">
        <v>0</v>
      </c>
      <c r="K159">
        <v>0</v>
      </c>
      <c r="L159">
        <v>0</v>
      </c>
      <c r="M159">
        <v>0</v>
      </c>
      <c r="N159" s="10" t="s">
        <v>54</v>
      </c>
      <c r="O159" s="4" t="s">
        <v>298</v>
      </c>
      <c r="P159" s="10" t="s">
        <v>55</v>
      </c>
      <c r="Q159" s="3">
        <v>44861</v>
      </c>
      <c r="R159" s="3">
        <v>44861</v>
      </c>
    </row>
    <row r="160" spans="1:18" x14ac:dyDescent="0.25">
      <c r="A160" s="10">
        <v>2022</v>
      </c>
      <c r="B160" s="3">
        <v>44743</v>
      </c>
      <c r="C160" s="3">
        <v>44834</v>
      </c>
      <c r="F160">
        <v>3712</v>
      </c>
      <c r="G160" t="s">
        <v>198</v>
      </c>
      <c r="H160">
        <v>20000</v>
      </c>
      <c r="I160">
        <v>15000</v>
      </c>
      <c r="J160">
        <v>0</v>
      </c>
      <c r="K160">
        <v>0</v>
      </c>
      <c r="L160">
        <v>0</v>
      </c>
      <c r="M160">
        <v>0</v>
      </c>
      <c r="N160" s="10" t="s">
        <v>54</v>
      </c>
      <c r="O160" s="4" t="s">
        <v>298</v>
      </c>
      <c r="P160" s="10" t="s">
        <v>55</v>
      </c>
      <c r="Q160" s="3">
        <v>44861</v>
      </c>
      <c r="R160" s="3">
        <v>44861</v>
      </c>
    </row>
    <row r="161" spans="1:18" x14ac:dyDescent="0.25">
      <c r="A161" s="10">
        <v>2022</v>
      </c>
      <c r="B161" s="3">
        <v>44743</v>
      </c>
      <c r="C161" s="3">
        <v>44834</v>
      </c>
      <c r="F161">
        <v>3721</v>
      </c>
      <c r="G161" t="s">
        <v>199</v>
      </c>
      <c r="H161">
        <v>105156.1</v>
      </c>
      <c r="I161">
        <v>100122.08</v>
      </c>
      <c r="J161">
        <v>0</v>
      </c>
      <c r="K161">
        <v>-1101</v>
      </c>
      <c r="L161">
        <v>42024</v>
      </c>
      <c r="M161">
        <v>43125</v>
      </c>
      <c r="N161" s="10" t="s">
        <v>54</v>
      </c>
      <c r="O161" s="4" t="s">
        <v>298</v>
      </c>
      <c r="P161" s="10" t="s">
        <v>55</v>
      </c>
      <c r="Q161" s="3">
        <v>44861</v>
      </c>
      <c r="R161" s="3">
        <v>44861</v>
      </c>
    </row>
    <row r="162" spans="1:18" x14ac:dyDescent="0.25">
      <c r="A162" s="10">
        <v>2022</v>
      </c>
      <c r="B162" s="3">
        <v>44743</v>
      </c>
      <c r="C162" s="3">
        <v>44834</v>
      </c>
      <c r="F162">
        <v>3741</v>
      </c>
      <c r="G162" t="s">
        <v>200</v>
      </c>
      <c r="H162">
        <v>1008</v>
      </c>
      <c r="I162">
        <v>1008</v>
      </c>
      <c r="J162">
        <v>0</v>
      </c>
      <c r="K162">
        <v>0</v>
      </c>
      <c r="L162">
        <v>0</v>
      </c>
      <c r="M162">
        <v>0</v>
      </c>
      <c r="N162" s="10" t="s">
        <v>54</v>
      </c>
      <c r="O162" s="4" t="s">
        <v>298</v>
      </c>
      <c r="P162" s="10" t="s">
        <v>55</v>
      </c>
      <c r="Q162" s="3">
        <v>44861</v>
      </c>
      <c r="R162" s="3">
        <v>44861</v>
      </c>
    </row>
    <row r="163" spans="1:18" x14ac:dyDescent="0.25">
      <c r="A163" s="10">
        <v>2022</v>
      </c>
      <c r="B163" s="3">
        <v>44743</v>
      </c>
      <c r="C163" s="3">
        <v>44834</v>
      </c>
      <c r="F163">
        <v>3751</v>
      </c>
      <c r="G163" t="s">
        <v>201</v>
      </c>
      <c r="H163">
        <v>309081.03999999998</v>
      </c>
      <c r="I163">
        <v>236534.04</v>
      </c>
      <c r="J163">
        <v>0</v>
      </c>
      <c r="K163">
        <v>-1405</v>
      </c>
      <c r="L163">
        <v>50892.12</v>
      </c>
      <c r="M163">
        <v>52297.120000000003</v>
      </c>
      <c r="N163" s="10" t="s">
        <v>54</v>
      </c>
      <c r="O163" s="4" t="s">
        <v>298</v>
      </c>
      <c r="P163" s="10" t="s">
        <v>55</v>
      </c>
      <c r="Q163" s="3">
        <v>44861</v>
      </c>
      <c r="R163" s="3">
        <v>44861</v>
      </c>
    </row>
    <row r="164" spans="1:18" x14ac:dyDescent="0.25">
      <c r="A164" s="10">
        <v>2022</v>
      </c>
      <c r="B164" s="3">
        <v>44743</v>
      </c>
      <c r="C164" s="3">
        <v>44834</v>
      </c>
      <c r="F164">
        <v>3761</v>
      </c>
      <c r="G164" t="s">
        <v>202</v>
      </c>
      <c r="H164">
        <v>20000</v>
      </c>
      <c r="I164">
        <v>12000</v>
      </c>
      <c r="J164">
        <v>0</v>
      </c>
      <c r="K164">
        <v>0</v>
      </c>
      <c r="L164">
        <v>0</v>
      </c>
      <c r="M164">
        <v>0</v>
      </c>
      <c r="N164" s="10" t="s">
        <v>54</v>
      </c>
      <c r="O164" s="4" t="s">
        <v>298</v>
      </c>
      <c r="P164" s="10" t="s">
        <v>55</v>
      </c>
      <c r="Q164" s="3">
        <v>44861</v>
      </c>
      <c r="R164" s="3">
        <v>44861</v>
      </c>
    </row>
    <row r="165" spans="1:18" x14ac:dyDescent="0.25">
      <c r="A165" s="10">
        <v>2022</v>
      </c>
      <c r="B165" s="3">
        <v>44743</v>
      </c>
      <c r="C165" s="3">
        <v>44834</v>
      </c>
      <c r="F165">
        <v>3781</v>
      </c>
      <c r="G165" t="s">
        <v>203</v>
      </c>
      <c r="H165">
        <v>15000</v>
      </c>
      <c r="I165">
        <v>1355</v>
      </c>
      <c r="J165">
        <v>0</v>
      </c>
      <c r="K165">
        <v>0</v>
      </c>
      <c r="L165">
        <v>0</v>
      </c>
      <c r="M165">
        <v>0</v>
      </c>
      <c r="N165" s="10" t="s">
        <v>54</v>
      </c>
      <c r="O165" s="4" t="s">
        <v>298</v>
      </c>
      <c r="P165" s="10" t="s">
        <v>55</v>
      </c>
      <c r="Q165" s="3">
        <v>44861</v>
      </c>
      <c r="R165" s="3">
        <v>44861</v>
      </c>
    </row>
    <row r="166" spans="1:18" x14ac:dyDescent="0.25">
      <c r="A166" s="10">
        <v>2022</v>
      </c>
      <c r="B166" s="3">
        <v>44743</v>
      </c>
      <c r="C166" s="3">
        <v>44834</v>
      </c>
      <c r="F166">
        <v>3791</v>
      </c>
      <c r="G166" t="s">
        <v>204</v>
      </c>
      <c r="H166">
        <v>10000</v>
      </c>
      <c r="I166">
        <v>0</v>
      </c>
      <c r="J166">
        <v>0</v>
      </c>
      <c r="K166">
        <v>0</v>
      </c>
      <c r="L166">
        <v>0</v>
      </c>
      <c r="M166">
        <v>0</v>
      </c>
      <c r="N166" s="10" t="s">
        <v>54</v>
      </c>
      <c r="O166" s="4" t="s">
        <v>298</v>
      </c>
      <c r="P166" s="10" t="s">
        <v>55</v>
      </c>
      <c r="Q166" s="3">
        <v>44861</v>
      </c>
      <c r="R166" s="3">
        <v>44861</v>
      </c>
    </row>
    <row r="167" spans="1:18" x14ac:dyDescent="0.25">
      <c r="A167" s="10">
        <v>2022</v>
      </c>
      <c r="B167" s="3">
        <v>44743</v>
      </c>
      <c r="C167" s="3">
        <v>44834</v>
      </c>
      <c r="E167">
        <v>3800</v>
      </c>
      <c r="G167" t="s">
        <v>205</v>
      </c>
      <c r="H167">
        <f>SUM(H168:H176)</f>
        <v>2773220.83</v>
      </c>
      <c r="I167" s="2">
        <f t="shared" ref="I167:M167" si="25">SUM(I168:I176)</f>
        <v>5036469.5200000005</v>
      </c>
      <c r="J167" s="2">
        <f t="shared" si="25"/>
        <v>175020</v>
      </c>
      <c r="K167" s="2">
        <f t="shared" si="25"/>
        <v>-43357.79</v>
      </c>
      <c r="L167" s="2">
        <f t="shared" si="25"/>
        <v>1023982.29</v>
      </c>
      <c r="M167" s="2">
        <f t="shared" si="25"/>
        <v>1067340.08</v>
      </c>
      <c r="N167" s="10" t="s">
        <v>54</v>
      </c>
      <c r="O167" s="4" t="s">
        <v>298</v>
      </c>
      <c r="P167" s="10" t="s">
        <v>55</v>
      </c>
      <c r="Q167" s="3">
        <v>44861</v>
      </c>
      <c r="R167" s="3">
        <v>44861</v>
      </c>
    </row>
    <row r="168" spans="1:18" x14ac:dyDescent="0.25">
      <c r="A168" s="10">
        <v>2022</v>
      </c>
      <c r="B168" s="3">
        <v>44743</v>
      </c>
      <c r="C168" s="3">
        <v>44834</v>
      </c>
      <c r="F168">
        <v>3811</v>
      </c>
      <c r="G168" t="s">
        <v>206</v>
      </c>
      <c r="H168">
        <v>85000</v>
      </c>
      <c r="I168">
        <v>236688.2</v>
      </c>
      <c r="J168">
        <v>0</v>
      </c>
      <c r="K168">
        <v>0</v>
      </c>
      <c r="L168">
        <v>0</v>
      </c>
      <c r="M168">
        <v>0</v>
      </c>
      <c r="N168" s="10" t="s">
        <v>54</v>
      </c>
      <c r="O168" s="4" t="s">
        <v>298</v>
      </c>
      <c r="P168" s="10" t="s">
        <v>55</v>
      </c>
      <c r="Q168" s="3">
        <v>44861</v>
      </c>
      <c r="R168" s="3">
        <v>44861</v>
      </c>
    </row>
    <row r="169" spans="1:18" x14ac:dyDescent="0.25">
      <c r="A169" s="10">
        <v>2022</v>
      </c>
      <c r="B169" s="3">
        <v>44743</v>
      </c>
      <c r="C169" s="3">
        <v>44834</v>
      </c>
      <c r="F169">
        <v>3812</v>
      </c>
      <c r="G169" t="s">
        <v>207</v>
      </c>
      <c r="H169">
        <v>40000</v>
      </c>
      <c r="I169">
        <v>40000</v>
      </c>
      <c r="J169">
        <v>0</v>
      </c>
      <c r="K169">
        <v>0</v>
      </c>
      <c r="L169">
        <v>0</v>
      </c>
      <c r="M169">
        <v>0</v>
      </c>
      <c r="N169" s="10" t="s">
        <v>54</v>
      </c>
      <c r="O169" s="4" t="s">
        <v>298</v>
      </c>
      <c r="P169" s="10" t="s">
        <v>55</v>
      </c>
      <c r="Q169" s="3">
        <v>44861</v>
      </c>
      <c r="R169" s="3">
        <v>44861</v>
      </c>
    </row>
    <row r="170" spans="1:18" x14ac:dyDescent="0.25">
      <c r="A170" s="10">
        <v>2022</v>
      </c>
      <c r="B170" s="3">
        <v>44743</v>
      </c>
      <c r="C170" s="3">
        <v>44834</v>
      </c>
      <c r="F170">
        <v>3821</v>
      </c>
      <c r="G170" t="s">
        <v>208</v>
      </c>
      <c r="H170">
        <v>2538220.79</v>
      </c>
      <c r="I170">
        <v>4671781.28</v>
      </c>
      <c r="J170">
        <v>175020</v>
      </c>
      <c r="K170">
        <v>-43357.79</v>
      </c>
      <c r="L170">
        <v>1023982.29</v>
      </c>
      <c r="M170">
        <v>1067340.08</v>
      </c>
      <c r="N170" s="10" t="s">
        <v>54</v>
      </c>
      <c r="O170" s="4" t="s">
        <v>298</v>
      </c>
      <c r="P170" s="10" t="s">
        <v>55</v>
      </c>
      <c r="Q170" s="3">
        <v>44861</v>
      </c>
      <c r="R170" s="3">
        <v>44861</v>
      </c>
    </row>
    <row r="171" spans="1:18" x14ac:dyDescent="0.25">
      <c r="A171" s="10">
        <v>2022</v>
      </c>
      <c r="B171" s="3">
        <v>44743</v>
      </c>
      <c r="C171" s="3">
        <v>44834</v>
      </c>
      <c r="F171">
        <v>3831</v>
      </c>
      <c r="G171" t="s">
        <v>209</v>
      </c>
      <c r="H171">
        <v>45000</v>
      </c>
      <c r="I171">
        <v>45000</v>
      </c>
      <c r="J171">
        <v>0</v>
      </c>
      <c r="K171">
        <v>0</v>
      </c>
      <c r="L171">
        <v>0</v>
      </c>
      <c r="M171">
        <v>0</v>
      </c>
      <c r="N171" s="10" t="s">
        <v>54</v>
      </c>
      <c r="O171" s="4" t="s">
        <v>298</v>
      </c>
      <c r="P171" s="10" t="s">
        <v>55</v>
      </c>
      <c r="Q171" s="3">
        <v>44861</v>
      </c>
      <c r="R171" s="3">
        <v>44861</v>
      </c>
    </row>
    <row r="172" spans="1:18" x14ac:dyDescent="0.25">
      <c r="A172" s="10">
        <v>2022</v>
      </c>
      <c r="B172" s="3">
        <v>44743</v>
      </c>
      <c r="C172" s="3">
        <v>44834</v>
      </c>
      <c r="F172">
        <v>3841</v>
      </c>
      <c r="G172" t="s">
        <v>210</v>
      </c>
      <c r="H172">
        <v>20000.04</v>
      </c>
      <c r="I172">
        <v>0.04</v>
      </c>
      <c r="J172">
        <v>0</v>
      </c>
      <c r="K172">
        <v>0</v>
      </c>
      <c r="L172">
        <v>0</v>
      </c>
      <c r="M172">
        <v>0</v>
      </c>
      <c r="N172" s="10" t="s">
        <v>54</v>
      </c>
      <c r="O172" s="4" t="s">
        <v>298</v>
      </c>
      <c r="P172" s="10" t="s">
        <v>55</v>
      </c>
      <c r="Q172" s="3">
        <v>44861</v>
      </c>
      <c r="R172" s="3">
        <v>44861</v>
      </c>
    </row>
    <row r="173" spans="1:18" x14ac:dyDescent="0.25">
      <c r="A173" s="10">
        <v>2022</v>
      </c>
      <c r="B173" s="3">
        <v>44743</v>
      </c>
      <c r="C173" s="3">
        <v>44834</v>
      </c>
      <c r="F173">
        <v>3851</v>
      </c>
      <c r="G173" t="s">
        <v>211</v>
      </c>
      <c r="H173">
        <v>10000</v>
      </c>
      <c r="I173">
        <v>10000</v>
      </c>
      <c r="J173">
        <v>0</v>
      </c>
      <c r="K173">
        <v>0</v>
      </c>
      <c r="L173">
        <v>0</v>
      </c>
      <c r="M173">
        <v>0</v>
      </c>
      <c r="N173" s="10" t="s">
        <v>54</v>
      </c>
      <c r="O173" s="4" t="s">
        <v>298</v>
      </c>
      <c r="P173" s="10" t="s">
        <v>55</v>
      </c>
      <c r="Q173" s="3">
        <v>44861</v>
      </c>
      <c r="R173" s="3">
        <v>44861</v>
      </c>
    </row>
    <row r="174" spans="1:18" x14ac:dyDescent="0.25">
      <c r="A174" s="10">
        <v>2022</v>
      </c>
      <c r="B174" s="3">
        <v>44743</v>
      </c>
      <c r="C174" s="3">
        <v>44834</v>
      </c>
      <c r="F174">
        <v>3852</v>
      </c>
      <c r="G174" t="s">
        <v>212</v>
      </c>
      <c r="H174">
        <v>10000</v>
      </c>
      <c r="I174">
        <v>10000</v>
      </c>
      <c r="J174">
        <v>0</v>
      </c>
      <c r="K174">
        <v>0</v>
      </c>
      <c r="L174">
        <v>0</v>
      </c>
      <c r="M174">
        <v>0</v>
      </c>
      <c r="N174" s="10" t="s">
        <v>54</v>
      </c>
      <c r="O174" s="4" t="s">
        <v>298</v>
      </c>
      <c r="P174" s="10" t="s">
        <v>55</v>
      </c>
      <c r="Q174" s="3">
        <v>44861</v>
      </c>
      <c r="R174" s="3">
        <v>44861</v>
      </c>
    </row>
    <row r="175" spans="1:18" x14ac:dyDescent="0.25">
      <c r="A175" s="10">
        <v>2022</v>
      </c>
      <c r="B175" s="3">
        <v>44743</v>
      </c>
      <c r="C175" s="3">
        <v>44834</v>
      </c>
      <c r="F175">
        <v>3853</v>
      </c>
      <c r="G175" t="s">
        <v>213</v>
      </c>
      <c r="H175">
        <v>15000</v>
      </c>
      <c r="I175">
        <v>13000</v>
      </c>
      <c r="J175">
        <v>0</v>
      </c>
      <c r="K175">
        <v>0</v>
      </c>
      <c r="L175">
        <v>0</v>
      </c>
      <c r="M175">
        <v>0</v>
      </c>
      <c r="N175" s="10" t="s">
        <v>54</v>
      </c>
      <c r="O175" s="4" t="s">
        <v>298</v>
      </c>
      <c r="P175" s="10" t="s">
        <v>55</v>
      </c>
      <c r="Q175" s="3">
        <v>44861</v>
      </c>
      <c r="R175" s="3">
        <v>44861</v>
      </c>
    </row>
    <row r="176" spans="1:18" x14ac:dyDescent="0.25">
      <c r="A176" s="10">
        <v>2022</v>
      </c>
      <c r="B176" s="3">
        <v>44743</v>
      </c>
      <c r="C176" s="3">
        <v>44834</v>
      </c>
      <c r="F176">
        <v>3854</v>
      </c>
      <c r="G176" t="s">
        <v>214</v>
      </c>
      <c r="H176">
        <v>10000</v>
      </c>
      <c r="I176">
        <v>10000</v>
      </c>
      <c r="J176">
        <v>0</v>
      </c>
      <c r="K176">
        <v>0</v>
      </c>
      <c r="L176">
        <v>0</v>
      </c>
      <c r="M176">
        <v>0</v>
      </c>
      <c r="N176" s="10" t="s">
        <v>54</v>
      </c>
      <c r="O176" s="4" t="s">
        <v>298</v>
      </c>
      <c r="P176" s="10" t="s">
        <v>55</v>
      </c>
      <c r="Q176" s="3">
        <v>44861</v>
      </c>
      <c r="R176" s="3">
        <v>44861</v>
      </c>
    </row>
    <row r="177" spans="1:18" x14ac:dyDescent="0.25">
      <c r="A177" s="10">
        <v>2022</v>
      </c>
      <c r="B177" s="3">
        <v>44743</v>
      </c>
      <c r="C177" s="3">
        <v>44834</v>
      </c>
      <c r="E177">
        <v>3900</v>
      </c>
      <c r="G177" t="s">
        <v>215</v>
      </c>
      <c r="H177">
        <f>SUM(H178:H182)</f>
        <v>3170543.03</v>
      </c>
      <c r="I177" s="2">
        <f t="shared" ref="I177:M177" si="26">SUM(I178:I182)</f>
        <v>3766715.62</v>
      </c>
      <c r="J177" s="2">
        <f t="shared" si="26"/>
        <v>0</v>
      </c>
      <c r="K177" s="2">
        <f t="shared" si="26"/>
        <v>5149</v>
      </c>
      <c r="L177" s="2">
        <f t="shared" si="26"/>
        <v>1057268.2</v>
      </c>
      <c r="M177" s="2">
        <f t="shared" si="26"/>
        <v>1052119.2</v>
      </c>
      <c r="N177" s="10" t="s">
        <v>54</v>
      </c>
      <c r="O177" s="4" t="s">
        <v>298</v>
      </c>
      <c r="P177" s="10" t="s">
        <v>55</v>
      </c>
      <c r="Q177" s="3">
        <v>44861</v>
      </c>
      <c r="R177" s="3">
        <v>44861</v>
      </c>
    </row>
    <row r="178" spans="1:18" x14ac:dyDescent="0.25">
      <c r="A178" s="10">
        <v>2022</v>
      </c>
      <c r="B178" s="3">
        <v>44743</v>
      </c>
      <c r="C178" s="3">
        <v>44834</v>
      </c>
      <c r="F178">
        <v>3911</v>
      </c>
      <c r="G178" t="s">
        <v>216</v>
      </c>
      <c r="H178">
        <v>55500</v>
      </c>
      <c r="I178">
        <v>54570</v>
      </c>
      <c r="J178">
        <v>0</v>
      </c>
      <c r="K178">
        <v>0</v>
      </c>
      <c r="L178">
        <v>0</v>
      </c>
      <c r="M178">
        <v>0</v>
      </c>
      <c r="N178" s="10" t="s">
        <v>54</v>
      </c>
      <c r="O178" s="4" t="s">
        <v>298</v>
      </c>
      <c r="P178" s="10" t="s">
        <v>55</v>
      </c>
      <c r="Q178" s="3">
        <v>44861</v>
      </c>
      <c r="R178" s="3">
        <v>44861</v>
      </c>
    </row>
    <row r="179" spans="1:18" x14ac:dyDescent="0.25">
      <c r="A179" s="10">
        <v>2022</v>
      </c>
      <c r="B179" s="3">
        <v>44743</v>
      </c>
      <c r="C179" s="3">
        <v>44834</v>
      </c>
      <c r="F179">
        <v>3921</v>
      </c>
      <c r="G179" t="s">
        <v>217</v>
      </c>
      <c r="H179">
        <v>92543.03</v>
      </c>
      <c r="I179">
        <v>44113.03</v>
      </c>
      <c r="J179">
        <v>0</v>
      </c>
      <c r="K179">
        <v>0</v>
      </c>
      <c r="L179">
        <v>4868.3</v>
      </c>
      <c r="M179">
        <v>4868.3</v>
      </c>
      <c r="N179" s="10" t="s">
        <v>54</v>
      </c>
      <c r="O179" s="4" t="s">
        <v>298</v>
      </c>
      <c r="P179" s="10" t="s">
        <v>55</v>
      </c>
      <c r="Q179" s="3">
        <v>44861</v>
      </c>
      <c r="R179" s="3">
        <v>44861</v>
      </c>
    </row>
    <row r="180" spans="1:18" x14ac:dyDescent="0.25">
      <c r="A180" s="10">
        <v>2022</v>
      </c>
      <c r="B180" s="3">
        <v>44743</v>
      </c>
      <c r="C180" s="3">
        <v>44834</v>
      </c>
      <c r="F180">
        <v>3951</v>
      </c>
      <c r="G180" t="s">
        <v>218</v>
      </c>
      <c r="H180">
        <v>17500</v>
      </c>
      <c r="I180">
        <v>3032.59</v>
      </c>
      <c r="J180">
        <v>0</v>
      </c>
      <c r="K180">
        <v>0</v>
      </c>
      <c r="L180">
        <v>157.9</v>
      </c>
      <c r="M180">
        <v>157.9</v>
      </c>
      <c r="N180" s="10" t="s">
        <v>54</v>
      </c>
      <c r="O180" s="4" t="s">
        <v>298</v>
      </c>
      <c r="P180" s="10" t="s">
        <v>55</v>
      </c>
      <c r="Q180" s="3">
        <v>44861</v>
      </c>
      <c r="R180" s="3">
        <v>44861</v>
      </c>
    </row>
    <row r="181" spans="1:18" x14ac:dyDescent="0.25">
      <c r="A181" s="10">
        <v>2022</v>
      </c>
      <c r="B181" s="3">
        <v>44743</v>
      </c>
      <c r="C181" s="3">
        <v>44834</v>
      </c>
      <c r="F181">
        <v>3961</v>
      </c>
      <c r="G181" t="s">
        <v>219</v>
      </c>
      <c r="H181">
        <v>5000</v>
      </c>
      <c r="I181">
        <v>5000</v>
      </c>
      <c r="J181">
        <v>0</v>
      </c>
      <c r="K181">
        <v>0</v>
      </c>
      <c r="L181">
        <v>0</v>
      </c>
      <c r="M181">
        <v>0</v>
      </c>
      <c r="N181" s="10" t="s">
        <v>54</v>
      </c>
      <c r="O181" s="4" t="s">
        <v>298</v>
      </c>
      <c r="P181" s="10" t="s">
        <v>55</v>
      </c>
      <c r="Q181" s="3">
        <v>44861</v>
      </c>
      <c r="R181" s="3">
        <v>44861</v>
      </c>
    </row>
    <row r="182" spans="1:18" x14ac:dyDescent="0.25">
      <c r="A182" s="10">
        <v>2022</v>
      </c>
      <c r="B182" s="3">
        <v>44743</v>
      </c>
      <c r="C182" s="3">
        <v>44834</v>
      </c>
      <c r="F182">
        <v>3981</v>
      </c>
      <c r="G182" t="s">
        <v>220</v>
      </c>
      <c r="H182">
        <v>3000000</v>
      </c>
      <c r="I182">
        <v>3660000</v>
      </c>
      <c r="J182">
        <v>0</v>
      </c>
      <c r="K182">
        <v>5149</v>
      </c>
      <c r="L182">
        <v>1052242</v>
      </c>
      <c r="M182">
        <v>1047093</v>
      </c>
      <c r="N182" s="10" t="s">
        <v>54</v>
      </c>
      <c r="O182" s="4" t="s">
        <v>298</v>
      </c>
      <c r="P182" s="10" t="s">
        <v>55</v>
      </c>
      <c r="Q182" s="3">
        <v>44861</v>
      </c>
      <c r="R182" s="3">
        <v>44861</v>
      </c>
    </row>
    <row r="183" spans="1:18" x14ac:dyDescent="0.25">
      <c r="A183" s="10">
        <v>2022</v>
      </c>
      <c r="B183" s="3">
        <v>44743</v>
      </c>
      <c r="C183" s="3">
        <v>44834</v>
      </c>
      <c r="D183">
        <v>4000</v>
      </c>
      <c r="G183" t="s">
        <v>221</v>
      </c>
      <c r="H183">
        <f>SUM(H184,H186)</f>
        <v>50607334.789999999</v>
      </c>
      <c r="I183" s="2">
        <f t="shared" ref="I183:M183" si="27">SUM(I184,I186)</f>
        <v>67654750.170000002</v>
      </c>
      <c r="J183" s="2">
        <f t="shared" si="27"/>
        <v>-6249912.5300000003</v>
      </c>
      <c r="K183" s="2">
        <f t="shared" si="27"/>
        <v>562182.37</v>
      </c>
      <c r="L183" s="2">
        <f t="shared" si="27"/>
        <v>17355507.260000002</v>
      </c>
      <c r="M183" s="2">
        <f t="shared" si="27"/>
        <v>16793324.890000001</v>
      </c>
      <c r="N183" s="10" t="s">
        <v>54</v>
      </c>
      <c r="O183" s="4" t="s">
        <v>298</v>
      </c>
      <c r="P183" s="10" t="s">
        <v>55</v>
      </c>
      <c r="Q183" s="3">
        <v>44861</v>
      </c>
      <c r="R183" s="3">
        <v>44861</v>
      </c>
    </row>
    <row r="184" spans="1:18" x14ac:dyDescent="0.25">
      <c r="A184" s="10">
        <v>2022</v>
      </c>
      <c r="B184" s="3">
        <v>44743</v>
      </c>
      <c r="C184" s="3">
        <v>44834</v>
      </c>
      <c r="E184">
        <v>4100</v>
      </c>
      <c r="G184" t="s">
        <v>222</v>
      </c>
      <c r="H184">
        <f>SUM(H185)</f>
        <v>33395374.32</v>
      </c>
      <c r="I184" s="2">
        <f t="shared" ref="I184:M184" si="28">SUM(I185)</f>
        <v>35398309.100000001</v>
      </c>
      <c r="J184" s="2">
        <f t="shared" si="28"/>
        <v>-7742554.5300000003</v>
      </c>
      <c r="K184" s="2">
        <f t="shared" si="28"/>
        <v>251212.5</v>
      </c>
      <c r="L184" s="2">
        <f t="shared" si="28"/>
        <v>7742554.5300000003</v>
      </c>
      <c r="M184" s="2">
        <f t="shared" si="28"/>
        <v>7491342.0300000003</v>
      </c>
      <c r="N184" s="10" t="s">
        <v>54</v>
      </c>
      <c r="O184" s="4" t="s">
        <v>298</v>
      </c>
      <c r="P184" s="10" t="s">
        <v>55</v>
      </c>
      <c r="Q184" s="3">
        <v>44861</v>
      </c>
      <c r="R184" s="3">
        <v>44861</v>
      </c>
    </row>
    <row r="185" spans="1:18" x14ac:dyDescent="0.25">
      <c r="A185" s="10">
        <v>2022</v>
      </c>
      <c r="B185" s="3">
        <v>44743</v>
      </c>
      <c r="C185" s="3">
        <v>44834</v>
      </c>
      <c r="F185">
        <v>4154</v>
      </c>
      <c r="G185" t="s">
        <v>223</v>
      </c>
      <c r="H185">
        <v>33395374.32</v>
      </c>
      <c r="I185">
        <v>35398309.100000001</v>
      </c>
      <c r="J185">
        <v>-7742554.5300000003</v>
      </c>
      <c r="K185">
        <v>251212.5</v>
      </c>
      <c r="L185">
        <v>7742554.5300000003</v>
      </c>
      <c r="M185">
        <v>7491342.0300000003</v>
      </c>
      <c r="N185" s="10" t="s">
        <v>54</v>
      </c>
      <c r="O185" s="4" t="s">
        <v>298</v>
      </c>
      <c r="P185" s="10" t="s">
        <v>55</v>
      </c>
      <c r="Q185" s="3">
        <v>44861</v>
      </c>
      <c r="R185" s="3">
        <v>44861</v>
      </c>
    </row>
    <row r="186" spans="1:18" x14ac:dyDescent="0.25">
      <c r="A186" s="10">
        <v>2022</v>
      </c>
      <c r="B186" s="3">
        <v>44743</v>
      </c>
      <c r="C186" s="3">
        <v>44834</v>
      </c>
      <c r="E186">
        <v>4400</v>
      </c>
      <c r="G186" t="s">
        <v>224</v>
      </c>
      <c r="H186">
        <f>SUM(H187:H193)</f>
        <v>17211960.469999999</v>
      </c>
      <c r="I186" s="10">
        <f t="shared" ref="I186:M186" si="29">SUM(I187:I193)</f>
        <v>32256441.07</v>
      </c>
      <c r="J186" s="10">
        <f t="shared" si="29"/>
        <v>1492642</v>
      </c>
      <c r="K186" s="10">
        <f t="shared" si="29"/>
        <v>310969.87</v>
      </c>
      <c r="L186" s="10">
        <f t="shared" si="29"/>
        <v>9612952.7300000004</v>
      </c>
      <c r="M186" s="10">
        <f t="shared" si="29"/>
        <v>9301982.8599999994</v>
      </c>
      <c r="N186" s="10" t="s">
        <v>54</v>
      </c>
      <c r="O186" s="4" t="s">
        <v>298</v>
      </c>
      <c r="P186" s="10" t="s">
        <v>55</v>
      </c>
      <c r="Q186" s="3">
        <v>44861</v>
      </c>
      <c r="R186" s="3">
        <v>44861</v>
      </c>
    </row>
    <row r="187" spans="1:18" x14ac:dyDescent="0.25">
      <c r="A187" s="10">
        <v>2022</v>
      </c>
      <c r="B187" s="3">
        <v>44743</v>
      </c>
      <c r="C187" s="3">
        <v>44834</v>
      </c>
      <c r="F187">
        <v>4411</v>
      </c>
      <c r="G187" t="s">
        <v>225</v>
      </c>
      <c r="H187">
        <v>10332440.470000001</v>
      </c>
      <c r="I187">
        <v>21422951.07</v>
      </c>
      <c r="J187">
        <v>2306870</v>
      </c>
      <c r="K187">
        <v>299069.87</v>
      </c>
      <c r="L187">
        <v>7286902.7300000004</v>
      </c>
      <c r="M187">
        <v>6987832.8600000003</v>
      </c>
      <c r="N187" s="10" t="s">
        <v>54</v>
      </c>
      <c r="O187" s="4" t="s">
        <v>298</v>
      </c>
      <c r="P187" s="10" t="s">
        <v>55</v>
      </c>
      <c r="Q187" s="3">
        <v>44861</v>
      </c>
      <c r="R187" s="3">
        <v>44861</v>
      </c>
    </row>
    <row r="188" spans="1:18" x14ac:dyDescent="0.25">
      <c r="A188" s="10">
        <v>2022</v>
      </c>
      <c r="B188" s="3">
        <v>44743</v>
      </c>
      <c r="C188" s="3">
        <v>44834</v>
      </c>
      <c r="F188">
        <v>4413</v>
      </c>
      <c r="G188" t="s">
        <v>226</v>
      </c>
      <c r="H188">
        <v>663000</v>
      </c>
      <c r="I188">
        <v>68000</v>
      </c>
      <c r="J188">
        <v>0</v>
      </c>
      <c r="K188">
        <v>0</v>
      </c>
      <c r="L188">
        <v>5000</v>
      </c>
      <c r="M188">
        <v>5000</v>
      </c>
      <c r="N188" s="10" t="s">
        <v>54</v>
      </c>
      <c r="O188" s="4" t="s">
        <v>298</v>
      </c>
      <c r="P188" s="10" t="s">
        <v>55</v>
      </c>
      <c r="Q188" s="3">
        <v>44861</v>
      </c>
      <c r="R188" s="3">
        <v>44861</v>
      </c>
    </row>
    <row r="189" spans="1:18" s="8" customFormat="1" x14ac:dyDescent="0.25">
      <c r="A189" s="10">
        <v>2022</v>
      </c>
      <c r="B189" s="3">
        <v>44743</v>
      </c>
      <c r="C189" s="3">
        <v>44834</v>
      </c>
      <c r="F189" s="8">
        <v>4414</v>
      </c>
      <c r="G189" s="8" t="s">
        <v>290</v>
      </c>
      <c r="H189" s="8">
        <v>5000</v>
      </c>
      <c r="I189" s="8">
        <v>5000</v>
      </c>
      <c r="J189" s="8">
        <v>0</v>
      </c>
      <c r="K189" s="8">
        <v>0</v>
      </c>
      <c r="L189" s="8">
        <v>0</v>
      </c>
      <c r="M189" s="8">
        <v>0</v>
      </c>
      <c r="N189" s="10" t="s">
        <v>54</v>
      </c>
      <c r="O189" s="4" t="s">
        <v>298</v>
      </c>
      <c r="P189" s="10" t="s">
        <v>55</v>
      </c>
      <c r="Q189" s="3">
        <v>44861</v>
      </c>
      <c r="R189" s="3">
        <v>44861</v>
      </c>
    </row>
    <row r="190" spans="1:18" x14ac:dyDescent="0.25">
      <c r="A190" s="10">
        <v>2022</v>
      </c>
      <c r="B190" s="3">
        <v>44743</v>
      </c>
      <c r="C190" s="3">
        <v>44834</v>
      </c>
      <c r="F190">
        <v>4421</v>
      </c>
      <c r="G190" t="s">
        <v>227</v>
      </c>
      <c r="H190">
        <v>1992000</v>
      </c>
      <c r="I190">
        <v>6492000</v>
      </c>
      <c r="J190">
        <v>0</v>
      </c>
      <c r="K190">
        <v>0</v>
      </c>
      <c r="L190">
        <v>1329000</v>
      </c>
      <c r="M190">
        <v>1329000</v>
      </c>
      <c r="N190" s="10" t="s">
        <v>54</v>
      </c>
      <c r="O190" s="4" t="s">
        <v>298</v>
      </c>
      <c r="P190" s="10" t="s">
        <v>55</v>
      </c>
      <c r="Q190" s="3">
        <v>44861</v>
      </c>
      <c r="R190" s="3">
        <v>44861</v>
      </c>
    </row>
    <row r="191" spans="1:18" x14ac:dyDescent="0.25">
      <c r="A191" s="10">
        <v>2022</v>
      </c>
      <c r="B191" s="3">
        <v>44743</v>
      </c>
      <c r="C191" s="3">
        <v>44834</v>
      </c>
      <c r="F191">
        <v>4431</v>
      </c>
      <c r="G191" t="s">
        <v>300</v>
      </c>
      <c r="H191">
        <v>0</v>
      </c>
      <c r="I191">
        <v>30000</v>
      </c>
      <c r="J191">
        <v>0</v>
      </c>
      <c r="K191">
        <v>0</v>
      </c>
      <c r="L191">
        <v>0</v>
      </c>
      <c r="M191">
        <v>0</v>
      </c>
      <c r="N191" s="10" t="s">
        <v>54</v>
      </c>
      <c r="O191" s="4" t="s">
        <v>298</v>
      </c>
      <c r="P191" s="10" t="s">
        <v>55</v>
      </c>
      <c r="Q191" s="3">
        <v>44861</v>
      </c>
      <c r="R191" s="3">
        <v>44861</v>
      </c>
    </row>
    <row r="192" spans="1:18" x14ac:dyDescent="0.25">
      <c r="A192" s="10">
        <v>2022</v>
      </c>
      <c r="B192" s="3">
        <v>44743</v>
      </c>
      <c r="C192" s="3">
        <v>44834</v>
      </c>
      <c r="F192">
        <v>4441</v>
      </c>
      <c r="G192" t="s">
        <v>228</v>
      </c>
      <c r="H192">
        <v>850000</v>
      </c>
      <c r="I192">
        <v>668970</v>
      </c>
      <c r="J192">
        <v>0</v>
      </c>
      <c r="K192">
        <v>11900</v>
      </c>
      <c r="L192">
        <v>177822</v>
      </c>
      <c r="M192">
        <v>165922</v>
      </c>
      <c r="N192" s="10" t="s">
        <v>54</v>
      </c>
      <c r="O192" s="4" t="s">
        <v>298</v>
      </c>
      <c r="P192" s="10" t="s">
        <v>55</v>
      </c>
      <c r="Q192" s="3">
        <v>44861</v>
      </c>
      <c r="R192" s="3">
        <v>44861</v>
      </c>
    </row>
    <row r="193" spans="1:18" s="10" customFormat="1" x14ac:dyDescent="0.25">
      <c r="A193" s="10">
        <v>2022</v>
      </c>
      <c r="B193" s="3">
        <v>44743</v>
      </c>
      <c r="C193" s="3">
        <v>44834</v>
      </c>
      <c r="F193" s="10">
        <v>4451</v>
      </c>
      <c r="G193" s="10" t="s">
        <v>229</v>
      </c>
      <c r="H193" s="10">
        <v>3369520</v>
      </c>
      <c r="I193" s="10">
        <v>3569520</v>
      </c>
      <c r="J193" s="10">
        <v>-814228</v>
      </c>
      <c r="K193" s="10">
        <v>0</v>
      </c>
      <c r="L193" s="10">
        <v>814228</v>
      </c>
      <c r="M193" s="10">
        <v>814228</v>
      </c>
      <c r="N193" s="10" t="s">
        <v>54</v>
      </c>
      <c r="O193" s="4" t="s">
        <v>298</v>
      </c>
      <c r="P193" s="10" t="s">
        <v>55</v>
      </c>
      <c r="Q193" s="3">
        <v>44861</v>
      </c>
      <c r="R193" s="3">
        <v>44861</v>
      </c>
    </row>
    <row r="194" spans="1:18" x14ac:dyDescent="0.25">
      <c r="A194" s="10">
        <v>2022</v>
      </c>
      <c r="B194" s="3">
        <v>44743</v>
      </c>
      <c r="C194" s="3">
        <v>44834</v>
      </c>
      <c r="D194">
        <v>5000</v>
      </c>
      <c r="G194" t="s">
        <v>230</v>
      </c>
      <c r="H194">
        <f>+H195+H202+H207+H210+H214+H216+H225</f>
        <v>7088273.7999999998</v>
      </c>
      <c r="I194" s="8">
        <f t="shared" ref="I194:M194" si="30">+I195+I202+I207+I210+I214+I216+I225</f>
        <v>15464330.99</v>
      </c>
      <c r="J194" s="8">
        <f t="shared" si="30"/>
        <v>1648750</v>
      </c>
      <c r="K194" s="8">
        <f t="shared" si="30"/>
        <v>-28831.779999999988</v>
      </c>
      <c r="L194" s="8">
        <f t="shared" si="30"/>
        <v>3034478.0700000003</v>
      </c>
      <c r="M194" s="8">
        <f t="shared" si="30"/>
        <v>3063309.85</v>
      </c>
      <c r="N194" s="10" t="s">
        <v>54</v>
      </c>
      <c r="O194" s="4" t="s">
        <v>298</v>
      </c>
      <c r="P194" s="10" t="s">
        <v>55</v>
      </c>
      <c r="Q194" s="3">
        <v>44861</v>
      </c>
      <c r="R194" s="3">
        <v>44861</v>
      </c>
    </row>
    <row r="195" spans="1:18" x14ac:dyDescent="0.25">
      <c r="A195" s="10">
        <v>2022</v>
      </c>
      <c r="B195" s="3">
        <v>44743</v>
      </c>
      <c r="C195" s="3">
        <v>44834</v>
      </c>
      <c r="E195">
        <v>5100</v>
      </c>
      <c r="G195" t="s">
        <v>231</v>
      </c>
      <c r="H195">
        <f>SUM(H196:H201)</f>
        <v>1393597.36</v>
      </c>
      <c r="I195" s="2">
        <f t="shared" ref="I195:M195" si="31">SUM(I196:I201)</f>
        <v>2402777.58</v>
      </c>
      <c r="J195" s="2">
        <f t="shared" si="31"/>
        <v>0</v>
      </c>
      <c r="K195" s="2">
        <f t="shared" si="31"/>
        <v>17026.990000000002</v>
      </c>
      <c r="L195" s="2">
        <f t="shared" si="31"/>
        <v>702195.35</v>
      </c>
      <c r="M195" s="2">
        <f t="shared" si="31"/>
        <v>685168.36</v>
      </c>
      <c r="N195" s="10" t="s">
        <v>54</v>
      </c>
      <c r="O195" s="4" t="s">
        <v>298</v>
      </c>
      <c r="P195" s="10" t="s">
        <v>55</v>
      </c>
      <c r="Q195" s="3">
        <v>44861</v>
      </c>
      <c r="R195" s="3">
        <v>44861</v>
      </c>
    </row>
    <row r="196" spans="1:18" x14ac:dyDescent="0.25">
      <c r="A196" s="10">
        <v>2022</v>
      </c>
      <c r="B196" s="3">
        <v>44743</v>
      </c>
      <c r="C196" s="3">
        <v>44834</v>
      </c>
      <c r="F196">
        <v>5111</v>
      </c>
      <c r="G196" t="s">
        <v>232</v>
      </c>
      <c r="H196">
        <v>333338.19</v>
      </c>
      <c r="I196">
        <v>207039.2</v>
      </c>
      <c r="J196">
        <v>0</v>
      </c>
      <c r="K196">
        <v>0</v>
      </c>
      <c r="L196">
        <v>24360</v>
      </c>
      <c r="M196">
        <v>24360</v>
      </c>
      <c r="N196" s="10" t="s">
        <v>54</v>
      </c>
      <c r="O196" s="4" t="s">
        <v>298</v>
      </c>
      <c r="P196" s="10" t="s">
        <v>55</v>
      </c>
      <c r="Q196" s="3">
        <v>44861</v>
      </c>
      <c r="R196" s="3">
        <v>44861</v>
      </c>
    </row>
    <row r="197" spans="1:18" x14ac:dyDescent="0.25">
      <c r="A197" s="10">
        <v>2022</v>
      </c>
      <c r="B197" s="3">
        <v>44743</v>
      </c>
      <c r="C197" s="3">
        <v>44834</v>
      </c>
      <c r="F197">
        <v>5131</v>
      </c>
      <c r="G197" t="s">
        <v>233</v>
      </c>
      <c r="H197">
        <v>61794.31</v>
      </c>
      <c r="I197">
        <v>0</v>
      </c>
      <c r="J197">
        <v>0</v>
      </c>
      <c r="K197">
        <v>0</v>
      </c>
      <c r="L197">
        <v>0</v>
      </c>
      <c r="M197">
        <v>0</v>
      </c>
      <c r="N197" s="10" t="s">
        <v>54</v>
      </c>
      <c r="O197" s="4" t="s">
        <v>298</v>
      </c>
      <c r="P197" s="10" t="s">
        <v>55</v>
      </c>
      <c r="Q197" s="3">
        <v>44861</v>
      </c>
      <c r="R197" s="3">
        <v>44861</v>
      </c>
    </row>
    <row r="198" spans="1:18" x14ac:dyDescent="0.25">
      <c r="A198" s="10">
        <v>2022</v>
      </c>
      <c r="B198" s="3">
        <v>44743</v>
      </c>
      <c r="C198" s="3">
        <v>44834</v>
      </c>
      <c r="F198">
        <v>5133</v>
      </c>
      <c r="G198" t="s">
        <v>234</v>
      </c>
      <c r="H198">
        <v>29223.03</v>
      </c>
      <c r="I198">
        <v>224133.06</v>
      </c>
      <c r="J198">
        <v>0</v>
      </c>
      <c r="K198">
        <v>0</v>
      </c>
      <c r="L198">
        <v>210000</v>
      </c>
      <c r="M198">
        <v>210000</v>
      </c>
      <c r="N198" s="10" t="s">
        <v>54</v>
      </c>
      <c r="O198" s="4" t="s">
        <v>298</v>
      </c>
      <c r="P198" s="10" t="s">
        <v>55</v>
      </c>
      <c r="Q198" s="3">
        <v>44861</v>
      </c>
      <c r="R198" s="3">
        <v>44861</v>
      </c>
    </row>
    <row r="199" spans="1:18" x14ac:dyDescent="0.25">
      <c r="A199" s="10">
        <v>2022</v>
      </c>
      <c r="B199" s="3">
        <v>44743</v>
      </c>
      <c r="C199" s="3">
        <v>44834</v>
      </c>
      <c r="F199">
        <v>5151</v>
      </c>
      <c r="G199" t="s">
        <v>235</v>
      </c>
      <c r="H199">
        <v>820230.32</v>
      </c>
      <c r="I199">
        <v>1137001.95</v>
      </c>
      <c r="J199">
        <v>0</v>
      </c>
      <c r="K199">
        <v>17026.990000000002</v>
      </c>
      <c r="L199">
        <v>457018.35</v>
      </c>
      <c r="M199">
        <v>439991.36</v>
      </c>
      <c r="N199" s="10" t="s">
        <v>54</v>
      </c>
      <c r="O199" s="4" t="s">
        <v>298</v>
      </c>
      <c r="P199" s="10" t="s">
        <v>55</v>
      </c>
      <c r="Q199" s="3">
        <v>44861</v>
      </c>
      <c r="R199" s="3">
        <v>44861</v>
      </c>
    </row>
    <row r="200" spans="1:18" x14ac:dyDescent="0.25">
      <c r="A200" s="10">
        <v>2022</v>
      </c>
      <c r="B200" s="3">
        <v>44743</v>
      </c>
      <c r="C200" s="3">
        <v>44834</v>
      </c>
      <c r="F200">
        <v>5152</v>
      </c>
      <c r="G200" t="s">
        <v>236</v>
      </c>
      <c r="H200">
        <v>39611.51</v>
      </c>
      <c r="I200">
        <v>68998</v>
      </c>
      <c r="J200">
        <v>0</v>
      </c>
      <c r="K200">
        <v>0</v>
      </c>
      <c r="L200">
        <v>10817</v>
      </c>
      <c r="M200">
        <v>10817</v>
      </c>
      <c r="N200" s="10" t="s">
        <v>54</v>
      </c>
      <c r="O200" s="4" t="s">
        <v>298</v>
      </c>
      <c r="P200" s="10" t="s">
        <v>55</v>
      </c>
      <c r="Q200" s="3">
        <v>44861</v>
      </c>
      <c r="R200" s="3">
        <v>44861</v>
      </c>
    </row>
    <row r="201" spans="1:18" x14ac:dyDescent="0.25">
      <c r="A201" s="10">
        <v>2022</v>
      </c>
      <c r="B201" s="3">
        <v>44743</v>
      </c>
      <c r="C201" s="3">
        <v>44834</v>
      </c>
      <c r="F201">
        <v>5191</v>
      </c>
      <c r="G201" t="s">
        <v>237</v>
      </c>
      <c r="H201">
        <v>109400</v>
      </c>
      <c r="I201">
        <v>765605.37</v>
      </c>
      <c r="J201">
        <v>0</v>
      </c>
      <c r="K201">
        <v>0</v>
      </c>
      <c r="L201">
        <v>0</v>
      </c>
      <c r="M201">
        <v>0</v>
      </c>
      <c r="N201" s="10" t="s">
        <v>54</v>
      </c>
      <c r="O201" s="4" t="s">
        <v>298</v>
      </c>
      <c r="P201" s="10" t="s">
        <v>55</v>
      </c>
      <c r="Q201" s="3">
        <v>44861</v>
      </c>
      <c r="R201" s="3">
        <v>44861</v>
      </c>
    </row>
    <row r="202" spans="1:18" x14ac:dyDescent="0.25">
      <c r="A202" s="10">
        <v>2022</v>
      </c>
      <c r="B202" s="3">
        <v>44743</v>
      </c>
      <c r="C202" s="3">
        <v>44834</v>
      </c>
      <c r="E202">
        <v>5200</v>
      </c>
      <c r="G202" t="s">
        <v>238</v>
      </c>
      <c r="H202">
        <f>SUM(H203:H206)</f>
        <v>403122.44</v>
      </c>
      <c r="I202" s="2">
        <f t="shared" ref="I202:M202" si="32">SUM(I203:I206)</f>
        <v>170790</v>
      </c>
      <c r="J202" s="2">
        <f t="shared" si="32"/>
        <v>0</v>
      </c>
      <c r="K202" s="2">
        <f t="shared" si="32"/>
        <v>696</v>
      </c>
      <c r="L202" s="2">
        <f t="shared" si="32"/>
        <v>17248.04</v>
      </c>
      <c r="M202" s="2">
        <f t="shared" si="32"/>
        <v>16552.04</v>
      </c>
      <c r="N202" s="10" t="s">
        <v>54</v>
      </c>
      <c r="O202" s="4" t="s">
        <v>298</v>
      </c>
      <c r="P202" s="10" t="s">
        <v>55</v>
      </c>
      <c r="Q202" s="3">
        <v>44861</v>
      </c>
      <c r="R202" s="3">
        <v>44861</v>
      </c>
    </row>
    <row r="203" spans="1:18" x14ac:dyDescent="0.25">
      <c r="A203" s="10">
        <v>2022</v>
      </c>
      <c r="B203" s="3">
        <v>44743</v>
      </c>
      <c r="C203" s="3">
        <v>44834</v>
      </c>
      <c r="F203">
        <v>5211</v>
      </c>
      <c r="G203" t="s">
        <v>239</v>
      </c>
      <c r="H203">
        <v>222784.25</v>
      </c>
      <c r="I203">
        <v>79506</v>
      </c>
      <c r="J203">
        <v>0</v>
      </c>
      <c r="K203">
        <v>0</v>
      </c>
      <c r="L203">
        <v>0</v>
      </c>
      <c r="M203">
        <v>0</v>
      </c>
      <c r="N203" s="10" t="s">
        <v>54</v>
      </c>
      <c r="O203" s="4" t="s">
        <v>298</v>
      </c>
      <c r="P203" s="10" t="s">
        <v>55</v>
      </c>
      <c r="Q203" s="3">
        <v>44861</v>
      </c>
      <c r="R203" s="3">
        <v>44861</v>
      </c>
    </row>
    <row r="204" spans="1:18" s="8" customFormat="1" x14ac:dyDescent="0.25">
      <c r="A204" s="10">
        <v>2022</v>
      </c>
      <c r="B204" s="3">
        <v>44743</v>
      </c>
      <c r="C204" s="3">
        <v>44834</v>
      </c>
      <c r="F204" s="8">
        <v>5221</v>
      </c>
      <c r="G204" s="8" t="s">
        <v>291</v>
      </c>
      <c r="H204" s="8">
        <v>80000</v>
      </c>
      <c r="I204" s="8">
        <v>0</v>
      </c>
      <c r="J204" s="8">
        <v>0</v>
      </c>
      <c r="K204" s="8">
        <v>0</v>
      </c>
      <c r="L204" s="8">
        <v>0</v>
      </c>
      <c r="M204" s="8">
        <v>0</v>
      </c>
      <c r="N204" s="10" t="s">
        <v>54</v>
      </c>
      <c r="O204" s="4" t="s">
        <v>298</v>
      </c>
      <c r="P204" s="10" t="s">
        <v>55</v>
      </c>
      <c r="Q204" s="3">
        <v>44861</v>
      </c>
      <c r="R204" s="3">
        <v>44861</v>
      </c>
    </row>
    <row r="205" spans="1:18" x14ac:dyDescent="0.25">
      <c r="A205" s="10">
        <v>2022</v>
      </c>
      <c r="B205" s="3">
        <v>44743</v>
      </c>
      <c r="C205" s="3">
        <v>44834</v>
      </c>
      <c r="F205">
        <v>5231</v>
      </c>
      <c r="G205" t="s">
        <v>240</v>
      </c>
      <c r="H205">
        <v>90338.19</v>
      </c>
      <c r="I205">
        <v>76800</v>
      </c>
      <c r="J205">
        <v>0</v>
      </c>
      <c r="K205">
        <v>0</v>
      </c>
      <c r="L205">
        <v>9708.0400000000009</v>
      </c>
      <c r="M205">
        <v>9708.0400000000009</v>
      </c>
      <c r="N205" s="10" t="s">
        <v>54</v>
      </c>
      <c r="O205" s="4" t="s">
        <v>298</v>
      </c>
      <c r="P205" s="10" t="s">
        <v>55</v>
      </c>
      <c r="Q205" s="3">
        <v>44861</v>
      </c>
      <c r="R205" s="3">
        <v>44861</v>
      </c>
    </row>
    <row r="206" spans="1:18" x14ac:dyDescent="0.25">
      <c r="A206" s="10">
        <v>2022</v>
      </c>
      <c r="B206" s="3">
        <v>44743</v>
      </c>
      <c r="C206" s="3">
        <v>44834</v>
      </c>
      <c r="F206">
        <v>5291</v>
      </c>
      <c r="G206" t="s">
        <v>241</v>
      </c>
      <c r="H206">
        <v>10000</v>
      </c>
      <c r="I206">
        <v>14484</v>
      </c>
      <c r="J206">
        <v>0</v>
      </c>
      <c r="K206">
        <v>696</v>
      </c>
      <c r="L206">
        <v>7540</v>
      </c>
      <c r="M206">
        <v>6844</v>
      </c>
      <c r="N206" s="10" t="s">
        <v>54</v>
      </c>
      <c r="O206" s="4" t="s">
        <v>298</v>
      </c>
      <c r="P206" s="10" t="s">
        <v>55</v>
      </c>
      <c r="Q206" s="3">
        <v>44861</v>
      </c>
      <c r="R206" s="3">
        <v>44861</v>
      </c>
    </row>
    <row r="207" spans="1:18" x14ac:dyDescent="0.25">
      <c r="A207" s="10">
        <v>2022</v>
      </c>
      <c r="B207" s="3">
        <v>44743</v>
      </c>
      <c r="C207" s="3">
        <v>44834</v>
      </c>
      <c r="E207">
        <v>5300</v>
      </c>
      <c r="G207" t="s">
        <v>242</v>
      </c>
      <c r="H207">
        <f>SUM(H208:H209)</f>
        <v>20000</v>
      </c>
      <c r="I207" s="2">
        <f t="shared" ref="I207:M207" si="33">SUM(I208:I209)</f>
        <v>0</v>
      </c>
      <c r="J207" s="2">
        <f t="shared" si="33"/>
        <v>0</v>
      </c>
      <c r="K207" s="2">
        <f t="shared" si="33"/>
        <v>0</v>
      </c>
      <c r="L207" s="2">
        <f t="shared" si="33"/>
        <v>0</v>
      </c>
      <c r="M207" s="2">
        <f t="shared" si="33"/>
        <v>0</v>
      </c>
      <c r="N207" s="10" t="s">
        <v>54</v>
      </c>
      <c r="O207" s="4" t="s">
        <v>298</v>
      </c>
      <c r="P207" s="10" t="s">
        <v>55</v>
      </c>
      <c r="Q207" s="3">
        <v>44861</v>
      </c>
      <c r="R207" s="3">
        <v>44861</v>
      </c>
    </row>
    <row r="208" spans="1:18" x14ac:dyDescent="0.25">
      <c r="A208" s="10">
        <v>2022</v>
      </c>
      <c r="B208" s="3">
        <v>44743</v>
      </c>
      <c r="C208" s="3">
        <v>44834</v>
      </c>
      <c r="F208">
        <v>5311</v>
      </c>
      <c r="G208" t="s">
        <v>243</v>
      </c>
      <c r="H208">
        <v>10000</v>
      </c>
      <c r="I208">
        <v>0</v>
      </c>
      <c r="J208">
        <v>0</v>
      </c>
      <c r="K208">
        <v>0</v>
      </c>
      <c r="L208">
        <v>0</v>
      </c>
      <c r="M208">
        <v>0</v>
      </c>
      <c r="N208" s="10" t="s">
        <v>54</v>
      </c>
      <c r="O208" s="4" t="s">
        <v>298</v>
      </c>
      <c r="P208" s="10" t="s">
        <v>55</v>
      </c>
      <c r="Q208" s="3">
        <v>44861</v>
      </c>
      <c r="R208" s="3">
        <v>44861</v>
      </c>
    </row>
    <row r="209" spans="1:18" x14ac:dyDescent="0.25">
      <c r="A209" s="10">
        <v>2022</v>
      </c>
      <c r="B209" s="3">
        <v>44743</v>
      </c>
      <c r="C209" s="3">
        <v>44834</v>
      </c>
      <c r="F209">
        <v>5321</v>
      </c>
      <c r="G209" t="s">
        <v>282</v>
      </c>
      <c r="H209">
        <v>10000</v>
      </c>
      <c r="I209">
        <v>0</v>
      </c>
      <c r="J209">
        <v>0</v>
      </c>
      <c r="K209">
        <v>0</v>
      </c>
      <c r="L209">
        <v>0</v>
      </c>
      <c r="M209">
        <v>0</v>
      </c>
      <c r="N209" s="10" t="s">
        <v>54</v>
      </c>
      <c r="O209" s="4" t="s">
        <v>298</v>
      </c>
      <c r="P209" s="10" t="s">
        <v>55</v>
      </c>
      <c r="Q209" s="3">
        <v>44861</v>
      </c>
      <c r="R209" s="3">
        <v>44861</v>
      </c>
    </row>
    <row r="210" spans="1:18" x14ac:dyDescent="0.25">
      <c r="A210" s="10">
        <v>2022</v>
      </c>
      <c r="B210" s="3">
        <v>44743</v>
      </c>
      <c r="C210" s="3">
        <v>44834</v>
      </c>
      <c r="E210">
        <v>5400</v>
      </c>
      <c r="G210" t="s">
        <v>244</v>
      </c>
      <c r="H210">
        <f>SUM(H211:H213)</f>
        <v>2421912</v>
      </c>
      <c r="I210" s="2">
        <f t="shared" ref="I210:M210" si="34">SUM(I211:I213)</f>
        <v>10187191</v>
      </c>
      <c r="J210" s="2">
        <f t="shared" si="34"/>
        <v>1648750</v>
      </c>
      <c r="K210" s="2">
        <f t="shared" si="34"/>
        <v>0</v>
      </c>
      <c r="L210" s="2">
        <f t="shared" si="34"/>
        <v>1898750</v>
      </c>
      <c r="M210" s="2">
        <f t="shared" si="34"/>
        <v>1898750</v>
      </c>
      <c r="N210" s="10" t="s">
        <v>54</v>
      </c>
      <c r="O210" s="4" t="s">
        <v>298</v>
      </c>
      <c r="P210" s="10" t="s">
        <v>55</v>
      </c>
      <c r="Q210" s="3">
        <v>44861</v>
      </c>
      <c r="R210" s="3">
        <v>44861</v>
      </c>
    </row>
    <row r="211" spans="1:18" x14ac:dyDescent="0.25">
      <c r="A211" s="10">
        <v>2022</v>
      </c>
      <c r="B211" s="3">
        <v>44743</v>
      </c>
      <c r="C211" s="3">
        <v>44834</v>
      </c>
      <c r="F211">
        <v>5411</v>
      </c>
      <c r="G211" t="s">
        <v>245</v>
      </c>
      <c r="H211">
        <v>2000000</v>
      </c>
      <c r="I211">
        <v>10187191</v>
      </c>
      <c r="J211">
        <v>1648750</v>
      </c>
      <c r="K211">
        <v>0</v>
      </c>
      <c r="L211">
        <v>1898750</v>
      </c>
      <c r="M211">
        <v>1898750</v>
      </c>
      <c r="N211" s="10" t="s">
        <v>54</v>
      </c>
      <c r="O211" s="4" t="s">
        <v>298</v>
      </c>
      <c r="P211" s="10" t="s">
        <v>55</v>
      </c>
      <c r="Q211" s="3">
        <v>44861</v>
      </c>
      <c r="R211" s="3">
        <v>44861</v>
      </c>
    </row>
    <row r="212" spans="1:18" x14ac:dyDescent="0.25">
      <c r="A212" s="10">
        <v>2022</v>
      </c>
      <c r="B212" s="3">
        <v>44743</v>
      </c>
      <c r="C212" s="3">
        <v>44834</v>
      </c>
      <c r="F212">
        <v>5421</v>
      </c>
      <c r="G212" t="s">
        <v>246</v>
      </c>
      <c r="H212">
        <v>250000</v>
      </c>
      <c r="I212">
        <v>0</v>
      </c>
      <c r="J212">
        <v>0</v>
      </c>
      <c r="K212">
        <v>0</v>
      </c>
      <c r="L212">
        <v>0</v>
      </c>
      <c r="M212">
        <v>0</v>
      </c>
      <c r="N212" s="10" t="s">
        <v>54</v>
      </c>
      <c r="O212" s="4" t="s">
        <v>298</v>
      </c>
      <c r="P212" s="10" t="s">
        <v>55</v>
      </c>
      <c r="Q212" s="3">
        <v>44861</v>
      </c>
      <c r="R212" s="3">
        <v>44861</v>
      </c>
    </row>
    <row r="213" spans="1:18" x14ac:dyDescent="0.25">
      <c r="A213" s="10">
        <v>2022</v>
      </c>
      <c r="B213" s="3">
        <v>44743</v>
      </c>
      <c r="C213" s="3">
        <v>44834</v>
      </c>
      <c r="F213">
        <v>5491</v>
      </c>
      <c r="G213" t="s">
        <v>247</v>
      </c>
      <c r="H213">
        <v>171912</v>
      </c>
      <c r="I213">
        <v>0</v>
      </c>
      <c r="J213">
        <v>0</v>
      </c>
      <c r="K213">
        <v>0</v>
      </c>
      <c r="L213">
        <v>0</v>
      </c>
      <c r="M213">
        <v>0</v>
      </c>
      <c r="N213" s="10" t="s">
        <v>54</v>
      </c>
      <c r="O213" s="4" t="s">
        <v>298</v>
      </c>
      <c r="P213" s="10" t="s">
        <v>55</v>
      </c>
      <c r="Q213" s="3">
        <v>44861</v>
      </c>
      <c r="R213" s="3">
        <v>44861</v>
      </c>
    </row>
    <row r="214" spans="1:18" x14ac:dyDescent="0.25">
      <c r="A214" s="10">
        <v>2022</v>
      </c>
      <c r="B214" s="3">
        <v>44743</v>
      </c>
      <c r="C214" s="3">
        <v>44834</v>
      </c>
      <c r="E214">
        <v>5500</v>
      </c>
      <c r="G214" t="s">
        <v>248</v>
      </c>
      <c r="H214">
        <f>SUM(H215)</f>
        <v>1000000</v>
      </c>
      <c r="I214" s="2">
        <f t="shared" ref="I214:M214" si="35">SUM(I215)</f>
        <v>0</v>
      </c>
      <c r="J214" s="2">
        <f t="shared" si="35"/>
        <v>0</v>
      </c>
      <c r="K214" s="2">
        <f t="shared" si="35"/>
        <v>0</v>
      </c>
      <c r="L214" s="2">
        <f t="shared" si="35"/>
        <v>0</v>
      </c>
      <c r="M214" s="2">
        <f t="shared" si="35"/>
        <v>0</v>
      </c>
      <c r="N214" s="10" t="s">
        <v>54</v>
      </c>
      <c r="O214" s="4" t="s">
        <v>298</v>
      </c>
      <c r="P214" s="10" t="s">
        <v>55</v>
      </c>
      <c r="Q214" s="3">
        <v>44861</v>
      </c>
      <c r="R214" s="3">
        <v>44861</v>
      </c>
    </row>
    <row r="215" spans="1:18" x14ac:dyDescent="0.25">
      <c r="A215" s="10">
        <v>2022</v>
      </c>
      <c r="B215" s="3">
        <v>44743</v>
      </c>
      <c r="C215" s="3">
        <v>44834</v>
      </c>
      <c r="F215">
        <v>5511</v>
      </c>
      <c r="G215" t="s">
        <v>249</v>
      </c>
      <c r="H215">
        <v>1000000</v>
      </c>
      <c r="I215">
        <v>0</v>
      </c>
      <c r="J215">
        <v>0</v>
      </c>
      <c r="K215">
        <v>0</v>
      </c>
      <c r="L215">
        <v>0</v>
      </c>
      <c r="M215">
        <v>0</v>
      </c>
      <c r="N215" s="10" t="s">
        <v>54</v>
      </c>
      <c r="O215" s="4" t="s">
        <v>298</v>
      </c>
      <c r="P215" s="10" t="s">
        <v>55</v>
      </c>
      <c r="Q215" s="3">
        <v>44861</v>
      </c>
      <c r="R215" s="3">
        <v>44861</v>
      </c>
    </row>
    <row r="216" spans="1:18" x14ac:dyDescent="0.25">
      <c r="A216" s="10">
        <v>2022</v>
      </c>
      <c r="B216" s="3">
        <v>44743</v>
      </c>
      <c r="C216" s="3">
        <v>44834</v>
      </c>
      <c r="E216">
        <v>5600</v>
      </c>
      <c r="G216" t="s">
        <v>250</v>
      </c>
      <c r="H216">
        <f>SUM(H217:H224)</f>
        <v>1081192</v>
      </c>
      <c r="I216" s="2">
        <f t="shared" ref="I216:M216" si="36">SUM(I217:I224)</f>
        <v>2128318.41</v>
      </c>
      <c r="J216" s="2">
        <f t="shared" si="36"/>
        <v>0</v>
      </c>
      <c r="K216" s="2">
        <f t="shared" si="36"/>
        <v>-46554.76999999999</v>
      </c>
      <c r="L216" s="2">
        <f t="shared" si="36"/>
        <v>408484.68</v>
      </c>
      <c r="M216" s="2">
        <f t="shared" si="36"/>
        <v>455039.45</v>
      </c>
      <c r="N216" s="10" t="s">
        <v>54</v>
      </c>
      <c r="O216" s="4" t="s">
        <v>298</v>
      </c>
      <c r="P216" s="10" t="s">
        <v>55</v>
      </c>
      <c r="Q216" s="3">
        <v>44861</v>
      </c>
      <c r="R216" s="3">
        <v>44861</v>
      </c>
    </row>
    <row r="217" spans="1:18" x14ac:dyDescent="0.25">
      <c r="A217" s="10">
        <v>2022</v>
      </c>
      <c r="B217" s="3">
        <v>44743</v>
      </c>
      <c r="C217" s="3">
        <v>44834</v>
      </c>
      <c r="F217">
        <v>5611</v>
      </c>
      <c r="G217" t="s">
        <v>251</v>
      </c>
      <c r="H217">
        <v>60000</v>
      </c>
      <c r="I217">
        <v>235696</v>
      </c>
      <c r="J217">
        <v>0</v>
      </c>
      <c r="K217">
        <v>0</v>
      </c>
      <c r="L217">
        <v>126414.25</v>
      </c>
      <c r="M217">
        <v>126414.25</v>
      </c>
      <c r="N217" s="10" t="s">
        <v>54</v>
      </c>
      <c r="O217" s="4" t="s">
        <v>298</v>
      </c>
      <c r="P217" s="10" t="s">
        <v>55</v>
      </c>
      <c r="Q217" s="3">
        <v>44861</v>
      </c>
      <c r="R217" s="3">
        <v>44861</v>
      </c>
    </row>
    <row r="218" spans="1:18" x14ac:dyDescent="0.25">
      <c r="A218" s="10">
        <v>2022</v>
      </c>
      <c r="B218" s="3">
        <v>44743</v>
      </c>
      <c r="C218" s="3">
        <v>44834</v>
      </c>
      <c r="F218">
        <v>5621</v>
      </c>
      <c r="G218" t="s">
        <v>252</v>
      </c>
      <c r="H218">
        <v>100000</v>
      </c>
      <c r="I218">
        <v>100000</v>
      </c>
      <c r="J218">
        <v>0</v>
      </c>
      <c r="K218">
        <v>91979.63</v>
      </c>
      <c r="L218">
        <v>91979.63</v>
      </c>
      <c r="M218">
        <v>0</v>
      </c>
      <c r="N218" s="10" t="s">
        <v>54</v>
      </c>
      <c r="O218" s="4" t="s">
        <v>298</v>
      </c>
      <c r="P218" s="10" t="s">
        <v>55</v>
      </c>
      <c r="Q218" s="3">
        <v>44861</v>
      </c>
      <c r="R218" s="3">
        <v>44861</v>
      </c>
    </row>
    <row r="219" spans="1:18" s="8" customFormat="1" x14ac:dyDescent="0.25">
      <c r="A219" s="10">
        <v>2022</v>
      </c>
      <c r="B219" s="3">
        <v>44743</v>
      </c>
      <c r="C219" s="3">
        <v>44834</v>
      </c>
      <c r="F219" s="8">
        <v>5631</v>
      </c>
      <c r="G219" s="8" t="s">
        <v>292</v>
      </c>
      <c r="H219" s="8">
        <v>0</v>
      </c>
      <c r="I219" s="8">
        <v>161476.41</v>
      </c>
      <c r="J219" s="8">
        <v>0</v>
      </c>
      <c r="K219" s="8">
        <v>-152122.4</v>
      </c>
      <c r="L219" s="8">
        <v>0</v>
      </c>
      <c r="M219" s="8">
        <v>152122.4</v>
      </c>
      <c r="N219" s="10" t="s">
        <v>54</v>
      </c>
      <c r="O219" s="4" t="s">
        <v>298</v>
      </c>
      <c r="P219" s="10" t="s">
        <v>55</v>
      </c>
      <c r="Q219" s="3">
        <v>44861</v>
      </c>
      <c r="R219" s="3">
        <v>44861</v>
      </c>
    </row>
    <row r="220" spans="1:18" x14ac:dyDescent="0.25">
      <c r="A220" s="10">
        <v>2022</v>
      </c>
      <c r="B220" s="3">
        <v>44743</v>
      </c>
      <c r="C220" s="3">
        <v>44834</v>
      </c>
      <c r="F220">
        <v>5641</v>
      </c>
      <c r="G220" t="s">
        <v>287</v>
      </c>
      <c r="H220">
        <v>150000</v>
      </c>
      <c r="I220">
        <v>815384</v>
      </c>
      <c r="J220">
        <v>0</v>
      </c>
      <c r="K220">
        <v>0</v>
      </c>
      <c r="L220">
        <v>0</v>
      </c>
      <c r="M220">
        <v>0</v>
      </c>
      <c r="N220" s="10" t="s">
        <v>54</v>
      </c>
      <c r="O220" s="4" t="s">
        <v>298</v>
      </c>
      <c r="P220" s="10" t="s">
        <v>55</v>
      </c>
      <c r="Q220" s="3">
        <v>44861</v>
      </c>
      <c r="R220" s="3">
        <v>44861</v>
      </c>
    </row>
    <row r="221" spans="1:18" x14ac:dyDescent="0.25">
      <c r="A221" s="10">
        <v>2022</v>
      </c>
      <c r="B221" s="3">
        <v>44743</v>
      </c>
      <c r="C221" s="3">
        <v>44834</v>
      </c>
      <c r="F221">
        <v>5651</v>
      </c>
      <c r="G221" t="s">
        <v>253</v>
      </c>
      <c r="H221">
        <v>374000</v>
      </c>
      <c r="I221">
        <v>261958.39999999999</v>
      </c>
      <c r="J221">
        <v>0</v>
      </c>
      <c r="K221">
        <v>0</v>
      </c>
      <c r="L221">
        <v>0</v>
      </c>
      <c r="M221">
        <v>0</v>
      </c>
      <c r="N221" s="10" t="s">
        <v>54</v>
      </c>
      <c r="O221" s="4" t="s">
        <v>298</v>
      </c>
      <c r="P221" s="10" t="s">
        <v>55</v>
      </c>
      <c r="Q221" s="3">
        <v>44861</v>
      </c>
      <c r="R221" s="3">
        <v>44861</v>
      </c>
    </row>
    <row r="222" spans="1:18" s="5" customFormat="1" x14ac:dyDescent="0.25">
      <c r="A222" s="10">
        <v>2022</v>
      </c>
      <c r="B222" s="3">
        <v>44743</v>
      </c>
      <c r="C222" s="3">
        <v>44834</v>
      </c>
      <c r="F222" s="5">
        <v>5661</v>
      </c>
      <c r="G222" s="5" t="s">
        <v>288</v>
      </c>
      <c r="H222" s="5">
        <v>10000</v>
      </c>
      <c r="I222" s="5">
        <v>13920</v>
      </c>
      <c r="J222" s="5">
        <v>0</v>
      </c>
      <c r="K222" s="5">
        <v>0</v>
      </c>
      <c r="L222" s="5">
        <v>0</v>
      </c>
      <c r="M222" s="5">
        <v>0</v>
      </c>
      <c r="N222" s="10" t="s">
        <v>54</v>
      </c>
      <c r="O222" s="4" t="s">
        <v>298</v>
      </c>
      <c r="P222" s="10" t="s">
        <v>55</v>
      </c>
      <c r="Q222" s="3">
        <v>44861</v>
      </c>
      <c r="R222" s="3">
        <v>44861</v>
      </c>
    </row>
    <row r="223" spans="1:18" s="5" customFormat="1" x14ac:dyDescent="0.25">
      <c r="A223" s="10">
        <v>2022</v>
      </c>
      <c r="B223" s="3">
        <v>44743</v>
      </c>
      <c r="C223" s="3">
        <v>44834</v>
      </c>
      <c r="F223" s="5">
        <v>5671</v>
      </c>
      <c r="G223" s="5" t="s">
        <v>254</v>
      </c>
      <c r="H223" s="5">
        <v>297192</v>
      </c>
      <c r="I223" s="5">
        <v>272830</v>
      </c>
      <c r="J223" s="5">
        <v>0</v>
      </c>
      <c r="K223" s="5">
        <v>9180</v>
      </c>
      <c r="L223" s="5">
        <v>51146</v>
      </c>
      <c r="M223" s="5">
        <v>41966</v>
      </c>
      <c r="N223" s="10" t="s">
        <v>54</v>
      </c>
      <c r="O223" s="4" t="s">
        <v>298</v>
      </c>
      <c r="P223" s="10" t="s">
        <v>55</v>
      </c>
      <c r="Q223" s="3">
        <v>44861</v>
      </c>
      <c r="R223" s="3">
        <v>44861</v>
      </c>
    </row>
    <row r="224" spans="1:18" x14ac:dyDescent="0.25">
      <c r="A224" s="10">
        <v>2022</v>
      </c>
      <c r="B224" s="3">
        <v>44743</v>
      </c>
      <c r="C224" s="3">
        <v>44834</v>
      </c>
      <c r="F224">
        <v>5691</v>
      </c>
      <c r="G224" t="s">
        <v>255</v>
      </c>
      <c r="H224">
        <v>90000</v>
      </c>
      <c r="I224">
        <v>267053.59999999998</v>
      </c>
      <c r="J224">
        <v>0</v>
      </c>
      <c r="K224">
        <v>4408</v>
      </c>
      <c r="L224">
        <v>138944.79999999999</v>
      </c>
      <c r="M224">
        <v>134536.79999999999</v>
      </c>
      <c r="N224" s="10" t="s">
        <v>54</v>
      </c>
      <c r="O224" s="4" t="s">
        <v>298</v>
      </c>
      <c r="P224" s="10" t="s">
        <v>55</v>
      </c>
      <c r="Q224" s="3">
        <v>44861</v>
      </c>
      <c r="R224" s="3">
        <v>44861</v>
      </c>
    </row>
    <row r="225" spans="1:18" x14ac:dyDescent="0.25">
      <c r="A225" s="10">
        <v>2022</v>
      </c>
      <c r="B225" s="3">
        <v>44743</v>
      </c>
      <c r="C225" s="3">
        <v>44834</v>
      </c>
      <c r="E225">
        <v>5900</v>
      </c>
      <c r="G225" t="s">
        <v>256</v>
      </c>
      <c r="H225">
        <f t="shared" ref="H225:M225" si="37">SUM(H226:H227)</f>
        <v>768450</v>
      </c>
      <c r="I225" s="6">
        <f t="shared" si="37"/>
        <v>575254</v>
      </c>
      <c r="J225" s="6">
        <f t="shared" si="37"/>
        <v>0</v>
      </c>
      <c r="K225" s="6">
        <f t="shared" si="37"/>
        <v>0</v>
      </c>
      <c r="L225" s="6">
        <f t="shared" si="37"/>
        <v>7800</v>
      </c>
      <c r="M225" s="6">
        <f t="shared" si="37"/>
        <v>7800</v>
      </c>
      <c r="N225" s="10" t="s">
        <v>54</v>
      </c>
      <c r="O225" s="4" t="s">
        <v>298</v>
      </c>
      <c r="P225" s="10" t="s">
        <v>55</v>
      </c>
      <c r="Q225" s="3">
        <v>44861</v>
      </c>
      <c r="R225" s="3">
        <v>44861</v>
      </c>
    </row>
    <row r="226" spans="1:18" x14ac:dyDescent="0.25">
      <c r="A226" s="10">
        <v>2022</v>
      </c>
      <c r="B226" s="3">
        <v>44743</v>
      </c>
      <c r="C226" s="3">
        <v>44834</v>
      </c>
      <c r="F226">
        <v>5911</v>
      </c>
      <c r="G226" t="s">
        <v>257</v>
      </c>
      <c r="H226">
        <v>70000</v>
      </c>
      <c r="I226">
        <v>290504</v>
      </c>
      <c r="J226">
        <v>0</v>
      </c>
      <c r="K226">
        <v>0</v>
      </c>
      <c r="L226">
        <v>0</v>
      </c>
      <c r="M226">
        <v>0</v>
      </c>
      <c r="N226" s="10" t="s">
        <v>54</v>
      </c>
      <c r="O226" s="4" t="s">
        <v>298</v>
      </c>
      <c r="P226" s="10" t="s">
        <v>55</v>
      </c>
      <c r="Q226" s="3">
        <v>44861</v>
      </c>
      <c r="R226" s="3">
        <v>44861</v>
      </c>
    </row>
    <row r="227" spans="1:18" x14ac:dyDescent="0.25">
      <c r="A227" s="10">
        <v>2022</v>
      </c>
      <c r="B227" s="3">
        <v>44743</v>
      </c>
      <c r="C227" s="3">
        <v>44834</v>
      </c>
      <c r="F227">
        <v>5971</v>
      </c>
      <c r="G227" t="s">
        <v>258</v>
      </c>
      <c r="H227">
        <v>698450</v>
      </c>
      <c r="I227">
        <v>284750</v>
      </c>
      <c r="J227">
        <v>0</v>
      </c>
      <c r="K227">
        <v>0</v>
      </c>
      <c r="L227">
        <v>7800</v>
      </c>
      <c r="M227">
        <v>7800</v>
      </c>
      <c r="N227" s="10" t="s">
        <v>54</v>
      </c>
      <c r="O227" s="4" t="s">
        <v>298</v>
      </c>
      <c r="P227" s="10" t="s">
        <v>55</v>
      </c>
      <c r="Q227" s="3">
        <v>44861</v>
      </c>
      <c r="R227" s="3">
        <v>44861</v>
      </c>
    </row>
    <row r="228" spans="1:18" x14ac:dyDescent="0.25">
      <c r="A228" s="10">
        <v>2022</v>
      </c>
      <c r="B228" s="3">
        <v>44743</v>
      </c>
      <c r="C228" s="3">
        <v>44834</v>
      </c>
      <c r="D228">
        <v>6000</v>
      </c>
      <c r="G228" t="s">
        <v>259</v>
      </c>
      <c r="H228">
        <f>+H229+H234+H237</f>
        <v>35415350</v>
      </c>
      <c r="I228" s="7">
        <f t="shared" ref="I228:M228" si="38">+I229+I234+I237</f>
        <v>82240858.480000004</v>
      </c>
      <c r="J228" s="7">
        <f t="shared" si="38"/>
        <v>3248899.4399999995</v>
      </c>
      <c r="K228" s="7">
        <f t="shared" si="38"/>
        <v>151710.16</v>
      </c>
      <c r="L228" s="7">
        <f t="shared" si="38"/>
        <v>7238792.0199999996</v>
      </c>
      <c r="M228" s="7">
        <f t="shared" si="38"/>
        <v>7087081.8599999994</v>
      </c>
      <c r="N228" s="10" t="s">
        <v>54</v>
      </c>
      <c r="O228" s="4" t="s">
        <v>298</v>
      </c>
      <c r="P228" s="10" t="s">
        <v>55</v>
      </c>
      <c r="Q228" s="3">
        <v>44861</v>
      </c>
      <c r="R228" s="3">
        <v>44861</v>
      </c>
    </row>
    <row r="229" spans="1:18" x14ac:dyDescent="0.25">
      <c r="A229" s="10">
        <v>2022</v>
      </c>
      <c r="B229" s="3">
        <v>44743</v>
      </c>
      <c r="C229" s="3">
        <v>44834</v>
      </c>
      <c r="E229">
        <v>6100</v>
      </c>
      <c r="G229" t="s">
        <v>260</v>
      </c>
      <c r="H229">
        <f>SUM(H230:H233)</f>
        <v>30813350</v>
      </c>
      <c r="I229" s="2">
        <f t="shared" ref="I229:M229" si="39">SUM(I230:I233)</f>
        <v>73691418.590000004</v>
      </c>
      <c r="J229" s="2">
        <f t="shared" si="39"/>
        <v>3031440.3099999996</v>
      </c>
      <c r="K229" s="2">
        <f t="shared" si="39"/>
        <v>151710.16</v>
      </c>
      <c r="L229" s="2">
        <f t="shared" si="39"/>
        <v>6629120.1499999994</v>
      </c>
      <c r="M229" s="2">
        <f t="shared" si="39"/>
        <v>6477409.9899999993</v>
      </c>
      <c r="N229" s="10" t="s">
        <v>54</v>
      </c>
      <c r="O229" s="4" t="s">
        <v>298</v>
      </c>
      <c r="P229" s="10" t="s">
        <v>55</v>
      </c>
      <c r="Q229" s="3">
        <v>44861</v>
      </c>
      <c r="R229" s="3">
        <v>44861</v>
      </c>
    </row>
    <row r="230" spans="1:18" x14ac:dyDescent="0.25">
      <c r="A230" s="10">
        <v>2022</v>
      </c>
      <c r="B230" s="3">
        <v>44743</v>
      </c>
      <c r="C230" s="3">
        <v>44834</v>
      </c>
      <c r="F230">
        <v>6111</v>
      </c>
      <c r="G230" t="s">
        <v>261</v>
      </c>
      <c r="H230">
        <v>2800000</v>
      </c>
      <c r="I230">
        <v>7131428.9400000004</v>
      </c>
      <c r="J230">
        <v>3848557.05</v>
      </c>
      <c r="K230">
        <v>0</v>
      </c>
      <c r="L230">
        <v>153930.14000000001</v>
      </c>
      <c r="M230">
        <v>153930.14000000001</v>
      </c>
      <c r="N230" s="10" t="s">
        <v>54</v>
      </c>
      <c r="O230" s="4" t="s">
        <v>298</v>
      </c>
      <c r="P230" s="10" t="s">
        <v>55</v>
      </c>
      <c r="Q230" s="3">
        <v>44861</v>
      </c>
      <c r="R230" s="3">
        <v>44861</v>
      </c>
    </row>
    <row r="231" spans="1:18" x14ac:dyDescent="0.25">
      <c r="A231" s="10">
        <v>2022</v>
      </c>
      <c r="B231" s="3">
        <v>44743</v>
      </c>
      <c r="C231" s="3">
        <v>44834</v>
      </c>
      <c r="F231">
        <v>6121</v>
      </c>
      <c r="G231" t="s">
        <v>262</v>
      </c>
      <c r="H231">
        <v>3369731.88</v>
      </c>
      <c r="I231">
        <v>11598762.560000001</v>
      </c>
      <c r="J231">
        <v>0</v>
      </c>
      <c r="K231">
        <v>0</v>
      </c>
      <c r="L231">
        <v>0</v>
      </c>
      <c r="M231">
        <v>0</v>
      </c>
      <c r="N231" s="10" t="s">
        <v>54</v>
      </c>
      <c r="O231" s="4" t="s">
        <v>298</v>
      </c>
      <c r="P231" s="10" t="s">
        <v>55</v>
      </c>
      <c r="Q231" s="3">
        <v>44861</v>
      </c>
      <c r="R231" s="3">
        <v>44861</v>
      </c>
    </row>
    <row r="232" spans="1:18" s="8" customFormat="1" x14ac:dyDescent="0.25">
      <c r="A232" s="10">
        <v>2022</v>
      </c>
      <c r="B232" s="3">
        <v>44743</v>
      </c>
      <c r="C232" s="3">
        <v>44834</v>
      </c>
      <c r="F232" s="8">
        <v>6131</v>
      </c>
      <c r="G232" s="8" t="s">
        <v>293</v>
      </c>
      <c r="H232" s="8">
        <v>120000</v>
      </c>
      <c r="I232" s="8">
        <v>120000</v>
      </c>
      <c r="J232" s="8">
        <v>0</v>
      </c>
      <c r="K232" s="8">
        <v>0</v>
      </c>
      <c r="L232" s="8">
        <v>0</v>
      </c>
      <c r="M232" s="8">
        <v>0</v>
      </c>
      <c r="N232" s="10" t="s">
        <v>54</v>
      </c>
      <c r="O232" s="4" t="s">
        <v>298</v>
      </c>
      <c r="P232" s="10" t="s">
        <v>55</v>
      </c>
      <c r="Q232" s="3">
        <v>44861</v>
      </c>
      <c r="R232" s="3">
        <v>44861</v>
      </c>
    </row>
    <row r="233" spans="1:18" x14ac:dyDescent="0.25">
      <c r="A233" s="10">
        <v>2022</v>
      </c>
      <c r="B233" s="3">
        <v>44743</v>
      </c>
      <c r="C233" s="3">
        <v>44834</v>
      </c>
      <c r="F233">
        <v>6141</v>
      </c>
      <c r="G233" t="s">
        <v>263</v>
      </c>
      <c r="H233">
        <v>24523618.120000001</v>
      </c>
      <c r="I233">
        <v>54841227.090000004</v>
      </c>
      <c r="J233">
        <v>-817116.74</v>
      </c>
      <c r="K233">
        <v>151710.16</v>
      </c>
      <c r="L233">
        <v>6475190.0099999998</v>
      </c>
      <c r="M233">
        <v>6323479.8499999996</v>
      </c>
      <c r="N233" s="10" t="s">
        <v>54</v>
      </c>
      <c r="O233" s="4" t="s">
        <v>298</v>
      </c>
      <c r="P233" s="10" t="s">
        <v>55</v>
      </c>
      <c r="Q233" s="3">
        <v>44861</v>
      </c>
      <c r="R233" s="3">
        <v>44861</v>
      </c>
    </row>
    <row r="234" spans="1:18" x14ac:dyDescent="0.25">
      <c r="A234" s="10">
        <v>2022</v>
      </c>
      <c r="B234" s="3">
        <v>44743</v>
      </c>
      <c r="C234" s="3">
        <v>44834</v>
      </c>
      <c r="E234">
        <v>6200</v>
      </c>
      <c r="G234" t="s">
        <v>264</v>
      </c>
      <c r="H234">
        <f>SUM(H235:H236)</f>
        <v>550000</v>
      </c>
      <c r="I234" s="2">
        <f t="shared" ref="I234:M234" si="40">SUM(I235:I236)</f>
        <v>5722439.8899999997</v>
      </c>
      <c r="J234" s="2">
        <f t="shared" si="40"/>
        <v>-41755.61</v>
      </c>
      <c r="K234" s="2">
        <f t="shared" si="40"/>
        <v>0</v>
      </c>
      <c r="L234" s="2">
        <f t="shared" si="40"/>
        <v>29523.81</v>
      </c>
      <c r="M234" s="2">
        <f t="shared" si="40"/>
        <v>29523.81</v>
      </c>
      <c r="N234" s="10" t="s">
        <v>54</v>
      </c>
      <c r="O234" s="4" t="s">
        <v>298</v>
      </c>
      <c r="P234" s="10" t="s">
        <v>55</v>
      </c>
      <c r="Q234" s="3">
        <v>44861</v>
      </c>
      <c r="R234" s="3">
        <v>44861</v>
      </c>
    </row>
    <row r="235" spans="1:18" x14ac:dyDescent="0.25">
      <c r="A235" s="10">
        <v>2022</v>
      </c>
      <c r="B235" s="3">
        <v>44743</v>
      </c>
      <c r="C235" s="3">
        <v>44834</v>
      </c>
      <c r="F235">
        <v>6221</v>
      </c>
      <c r="G235" t="s">
        <v>265</v>
      </c>
      <c r="H235">
        <v>500000</v>
      </c>
      <c r="I235">
        <v>5722439.8899999997</v>
      </c>
      <c r="J235">
        <v>-41755.61</v>
      </c>
      <c r="K235">
        <v>0</v>
      </c>
      <c r="L235">
        <v>29523.81</v>
      </c>
      <c r="M235">
        <v>29523.81</v>
      </c>
      <c r="N235" s="10" t="s">
        <v>54</v>
      </c>
      <c r="O235" s="4" t="s">
        <v>298</v>
      </c>
      <c r="P235" s="10" t="s">
        <v>55</v>
      </c>
      <c r="Q235" s="3">
        <v>44861</v>
      </c>
      <c r="R235" s="3">
        <v>44861</v>
      </c>
    </row>
    <row r="236" spans="1:18" x14ac:dyDescent="0.25">
      <c r="A236" s="10">
        <v>2022</v>
      </c>
      <c r="B236" s="3">
        <v>44743</v>
      </c>
      <c r="C236" s="3">
        <v>44834</v>
      </c>
      <c r="F236">
        <v>6271</v>
      </c>
      <c r="G236" t="s">
        <v>266</v>
      </c>
      <c r="H236">
        <v>50000</v>
      </c>
      <c r="I236">
        <v>0</v>
      </c>
      <c r="J236">
        <v>0</v>
      </c>
      <c r="K236">
        <v>0</v>
      </c>
      <c r="L236">
        <v>0</v>
      </c>
      <c r="M236">
        <v>0</v>
      </c>
      <c r="N236" s="10" t="s">
        <v>54</v>
      </c>
      <c r="O236" s="4" t="s">
        <v>298</v>
      </c>
      <c r="P236" s="10" t="s">
        <v>55</v>
      </c>
      <c r="Q236" s="3">
        <v>44861</v>
      </c>
      <c r="R236" s="3">
        <v>44861</v>
      </c>
    </row>
    <row r="237" spans="1:18" x14ac:dyDescent="0.25">
      <c r="A237" s="10">
        <v>2022</v>
      </c>
      <c r="B237" s="3">
        <v>44743</v>
      </c>
      <c r="C237" s="3">
        <v>44834</v>
      </c>
      <c r="E237">
        <v>6300</v>
      </c>
      <c r="G237" t="s">
        <v>267</v>
      </c>
      <c r="H237">
        <f>SUM(H238)</f>
        <v>4052000</v>
      </c>
      <c r="I237" s="2">
        <f t="shared" ref="I237:M237" si="41">SUM(I238)</f>
        <v>2827000</v>
      </c>
      <c r="J237" s="2">
        <f t="shared" si="41"/>
        <v>259214.74</v>
      </c>
      <c r="K237" s="2">
        <f t="shared" si="41"/>
        <v>0</v>
      </c>
      <c r="L237" s="2">
        <f t="shared" si="41"/>
        <v>580148.06000000006</v>
      </c>
      <c r="M237" s="2">
        <f t="shared" si="41"/>
        <v>580148.06000000006</v>
      </c>
      <c r="N237" s="10" t="s">
        <v>54</v>
      </c>
      <c r="O237" s="4" t="s">
        <v>298</v>
      </c>
      <c r="P237" s="10" t="s">
        <v>55</v>
      </c>
      <c r="Q237" s="3">
        <v>44861</v>
      </c>
      <c r="R237" s="3">
        <v>44861</v>
      </c>
    </row>
    <row r="238" spans="1:18" x14ac:dyDescent="0.25">
      <c r="A238" s="10">
        <v>2022</v>
      </c>
      <c r="B238" s="3">
        <v>44743</v>
      </c>
      <c r="C238" s="3">
        <v>44834</v>
      </c>
      <c r="F238">
        <v>6311</v>
      </c>
      <c r="G238" t="s">
        <v>268</v>
      </c>
      <c r="H238">
        <v>4052000</v>
      </c>
      <c r="I238">
        <v>2827000</v>
      </c>
      <c r="J238">
        <v>259214.74</v>
      </c>
      <c r="K238">
        <v>0</v>
      </c>
      <c r="L238">
        <v>580148.06000000006</v>
      </c>
      <c r="M238">
        <v>580148.06000000006</v>
      </c>
      <c r="N238" s="10" t="s">
        <v>54</v>
      </c>
      <c r="O238" s="4" t="s">
        <v>298</v>
      </c>
      <c r="P238" s="10" t="s">
        <v>55</v>
      </c>
      <c r="Q238" s="3">
        <v>44861</v>
      </c>
      <c r="R238" s="3">
        <v>44861</v>
      </c>
    </row>
    <row r="239" spans="1:18" x14ac:dyDescent="0.25">
      <c r="A239" s="10">
        <v>2022</v>
      </c>
      <c r="B239" s="3">
        <v>44743</v>
      </c>
      <c r="C239" s="3">
        <v>44834</v>
      </c>
      <c r="D239">
        <v>7000</v>
      </c>
      <c r="G239" t="s">
        <v>269</v>
      </c>
      <c r="H239">
        <f>SUM(H240)</f>
        <v>1100000</v>
      </c>
      <c r="I239" s="2">
        <f t="shared" ref="I239:M239" si="42">SUM(I240)</f>
        <v>6763660.8300000001</v>
      </c>
      <c r="J239" s="2">
        <f t="shared" si="42"/>
        <v>0</v>
      </c>
      <c r="K239" s="2">
        <f t="shared" si="42"/>
        <v>0</v>
      </c>
      <c r="L239" s="2">
        <f t="shared" si="42"/>
        <v>0</v>
      </c>
      <c r="M239" s="2">
        <f t="shared" si="42"/>
        <v>0</v>
      </c>
      <c r="N239" s="10" t="s">
        <v>54</v>
      </c>
      <c r="O239" s="4" t="s">
        <v>298</v>
      </c>
      <c r="P239" s="10" t="s">
        <v>55</v>
      </c>
      <c r="Q239" s="3">
        <v>44861</v>
      </c>
      <c r="R239" s="3">
        <v>44861</v>
      </c>
    </row>
    <row r="240" spans="1:18" x14ac:dyDescent="0.25">
      <c r="A240" s="10">
        <v>2022</v>
      </c>
      <c r="B240" s="3">
        <v>44743</v>
      </c>
      <c r="C240" s="3">
        <v>44834</v>
      </c>
      <c r="E240">
        <v>7900</v>
      </c>
      <c r="G240" t="s">
        <v>270</v>
      </c>
      <c r="H240">
        <f>SUM(H241:H242)</f>
        <v>1100000</v>
      </c>
      <c r="I240" s="8">
        <f t="shared" ref="I240:M240" si="43">SUM(I241:I242)</f>
        <v>6763660.8300000001</v>
      </c>
      <c r="J240" s="8">
        <f t="shared" si="43"/>
        <v>0</v>
      </c>
      <c r="K240" s="8">
        <f t="shared" si="43"/>
        <v>0</v>
      </c>
      <c r="L240" s="8">
        <f t="shared" si="43"/>
        <v>0</v>
      </c>
      <c r="M240" s="8">
        <f t="shared" si="43"/>
        <v>0</v>
      </c>
      <c r="N240" s="10" t="s">
        <v>54</v>
      </c>
      <c r="O240" s="4" t="s">
        <v>298</v>
      </c>
      <c r="P240" s="10" t="s">
        <v>55</v>
      </c>
      <c r="Q240" s="3">
        <v>44861</v>
      </c>
      <c r="R240" s="3">
        <v>44861</v>
      </c>
    </row>
    <row r="241" spans="1:18" x14ac:dyDescent="0.25">
      <c r="A241" s="10">
        <v>2022</v>
      </c>
      <c r="B241" s="3">
        <v>44743</v>
      </c>
      <c r="C241" s="3">
        <v>44834</v>
      </c>
      <c r="F241">
        <v>7991</v>
      </c>
      <c r="G241" t="s">
        <v>271</v>
      </c>
      <c r="H241">
        <v>1000000</v>
      </c>
      <c r="I241">
        <v>6763660.8300000001</v>
      </c>
      <c r="J241">
        <v>0</v>
      </c>
      <c r="K241">
        <v>0</v>
      </c>
      <c r="L241">
        <v>0</v>
      </c>
      <c r="M241">
        <v>0</v>
      </c>
      <c r="N241" s="10" t="s">
        <v>54</v>
      </c>
      <c r="O241" s="4" t="s">
        <v>298</v>
      </c>
      <c r="P241" s="10" t="s">
        <v>55</v>
      </c>
      <c r="Q241" s="3">
        <v>44861</v>
      </c>
      <c r="R241" s="3">
        <v>44861</v>
      </c>
    </row>
    <row r="242" spans="1:18" s="8" customFormat="1" x14ac:dyDescent="0.25">
      <c r="A242" s="10">
        <v>2022</v>
      </c>
      <c r="B242" s="3">
        <v>44743</v>
      </c>
      <c r="C242" s="3">
        <v>44834</v>
      </c>
      <c r="F242" s="8">
        <v>7992</v>
      </c>
      <c r="G242" s="8" t="s">
        <v>294</v>
      </c>
      <c r="H242" s="8">
        <v>100000</v>
      </c>
      <c r="I242" s="8">
        <v>0</v>
      </c>
      <c r="J242" s="8">
        <v>0</v>
      </c>
      <c r="K242" s="8">
        <v>0</v>
      </c>
      <c r="L242" s="8">
        <v>0</v>
      </c>
      <c r="M242" s="8">
        <v>0</v>
      </c>
      <c r="N242" s="10" t="s">
        <v>54</v>
      </c>
      <c r="O242" s="4" t="s">
        <v>298</v>
      </c>
      <c r="P242" s="10" t="s">
        <v>55</v>
      </c>
      <c r="Q242" s="3">
        <v>44861</v>
      </c>
      <c r="R242" s="3">
        <v>44861</v>
      </c>
    </row>
    <row r="243" spans="1:18" x14ac:dyDescent="0.25">
      <c r="A243" s="10">
        <v>2022</v>
      </c>
      <c r="B243" s="3">
        <v>44743</v>
      </c>
      <c r="C243" s="3">
        <v>44834</v>
      </c>
      <c r="D243">
        <v>8000</v>
      </c>
      <c r="G243" t="s">
        <v>272</v>
      </c>
      <c r="H243">
        <f>SUM(H244)</f>
        <v>0</v>
      </c>
      <c r="I243" s="2">
        <f t="shared" ref="I243:M244" si="44">SUM(I244)</f>
        <v>5439847.46</v>
      </c>
      <c r="J243" s="2">
        <f t="shared" si="44"/>
        <v>0</v>
      </c>
      <c r="K243" s="2">
        <f t="shared" si="44"/>
        <v>0</v>
      </c>
      <c r="L243" s="2">
        <f t="shared" si="44"/>
        <v>903957.72</v>
      </c>
      <c r="M243" s="2">
        <f t="shared" si="44"/>
        <v>903957.72</v>
      </c>
      <c r="N243" s="10" t="s">
        <v>54</v>
      </c>
      <c r="O243" s="4" t="s">
        <v>298</v>
      </c>
      <c r="P243" s="10" t="s">
        <v>55</v>
      </c>
      <c r="Q243" s="3">
        <v>44861</v>
      </c>
      <c r="R243" s="3">
        <v>44861</v>
      </c>
    </row>
    <row r="244" spans="1:18" x14ac:dyDescent="0.25">
      <c r="A244" s="10">
        <v>2022</v>
      </c>
      <c r="B244" s="3">
        <v>44743</v>
      </c>
      <c r="C244" s="3">
        <v>44834</v>
      </c>
      <c r="E244">
        <v>8500</v>
      </c>
      <c r="G244" t="s">
        <v>273</v>
      </c>
      <c r="H244">
        <f>SUM(H245)</f>
        <v>0</v>
      </c>
      <c r="I244" s="2">
        <f t="shared" si="44"/>
        <v>5439847.46</v>
      </c>
      <c r="J244" s="2">
        <f t="shared" si="44"/>
        <v>0</v>
      </c>
      <c r="K244" s="2">
        <f t="shared" si="44"/>
        <v>0</v>
      </c>
      <c r="L244" s="2">
        <f t="shared" si="44"/>
        <v>903957.72</v>
      </c>
      <c r="M244" s="2">
        <f t="shared" si="44"/>
        <v>903957.72</v>
      </c>
      <c r="N244" s="10" t="s">
        <v>54</v>
      </c>
      <c r="O244" s="4" t="s">
        <v>298</v>
      </c>
      <c r="P244" s="10" t="s">
        <v>55</v>
      </c>
      <c r="Q244" s="3">
        <v>44861</v>
      </c>
      <c r="R244" s="3">
        <v>44861</v>
      </c>
    </row>
    <row r="245" spans="1:18" x14ac:dyDescent="0.25">
      <c r="A245" s="10">
        <v>2022</v>
      </c>
      <c r="B245" s="3">
        <v>44743</v>
      </c>
      <c r="C245" s="3">
        <v>44834</v>
      </c>
      <c r="F245">
        <v>8531</v>
      </c>
      <c r="G245" t="s">
        <v>274</v>
      </c>
      <c r="H245">
        <v>0</v>
      </c>
      <c r="I245">
        <v>5439847.46</v>
      </c>
      <c r="J245">
        <v>0</v>
      </c>
      <c r="K245">
        <v>0</v>
      </c>
      <c r="L245">
        <v>903957.72</v>
      </c>
      <c r="M245">
        <v>903957.72</v>
      </c>
      <c r="N245" s="10" t="s">
        <v>54</v>
      </c>
      <c r="O245" s="4" t="s">
        <v>298</v>
      </c>
      <c r="P245" s="10" t="s">
        <v>55</v>
      </c>
      <c r="Q245" s="3">
        <v>44861</v>
      </c>
      <c r="R245" s="3">
        <v>44861</v>
      </c>
    </row>
    <row r="246" spans="1:18" x14ac:dyDescent="0.25">
      <c r="A246" s="10">
        <v>2022</v>
      </c>
      <c r="B246" s="3">
        <v>44743</v>
      </c>
      <c r="C246" s="3">
        <v>44834</v>
      </c>
      <c r="D246">
        <v>9000</v>
      </c>
      <c r="G246" t="s">
        <v>275</v>
      </c>
      <c r="H246">
        <f>SUM(H247,H250)</f>
        <v>20682268</v>
      </c>
      <c r="I246" s="2">
        <f t="shared" ref="I246:M246" si="45">SUM(I247,I250)</f>
        <v>20182268</v>
      </c>
      <c r="J246" s="2">
        <f t="shared" si="45"/>
        <v>0</v>
      </c>
      <c r="K246" s="2">
        <f t="shared" si="45"/>
        <v>1265225</v>
      </c>
      <c r="L246" s="2">
        <f t="shared" si="45"/>
        <v>6291463.04</v>
      </c>
      <c r="M246" s="2">
        <f t="shared" si="45"/>
        <v>5026238.04</v>
      </c>
      <c r="N246" s="10" t="s">
        <v>54</v>
      </c>
      <c r="O246" s="4" t="s">
        <v>298</v>
      </c>
      <c r="P246" s="10" t="s">
        <v>55</v>
      </c>
      <c r="Q246" s="3">
        <v>44861</v>
      </c>
      <c r="R246" s="3">
        <v>44861</v>
      </c>
    </row>
    <row r="247" spans="1:18" x14ac:dyDescent="0.25">
      <c r="A247" s="10">
        <v>2022</v>
      </c>
      <c r="B247" s="3">
        <v>44743</v>
      </c>
      <c r="C247" s="3">
        <v>44834</v>
      </c>
      <c r="E247">
        <v>9100</v>
      </c>
      <c r="G247" t="s">
        <v>276</v>
      </c>
      <c r="H247">
        <f>SUM(H248:H249)</f>
        <v>18182268</v>
      </c>
      <c r="I247" s="8">
        <f t="shared" ref="I247:M247" si="46">SUM(I248:I249)</f>
        <v>18182268</v>
      </c>
      <c r="J247" s="8">
        <f t="shared" si="46"/>
        <v>0</v>
      </c>
      <c r="K247" s="8">
        <f t="shared" si="46"/>
        <v>1250000</v>
      </c>
      <c r="L247" s="8">
        <f t="shared" si="46"/>
        <v>5795567</v>
      </c>
      <c r="M247" s="8">
        <f t="shared" si="46"/>
        <v>4545567</v>
      </c>
      <c r="N247" s="10" t="s">
        <v>54</v>
      </c>
      <c r="O247" s="4" t="s">
        <v>298</v>
      </c>
      <c r="P247" s="10" t="s">
        <v>55</v>
      </c>
      <c r="Q247" s="3">
        <v>44861</v>
      </c>
      <c r="R247" s="3">
        <v>44861</v>
      </c>
    </row>
    <row r="248" spans="1:18" x14ac:dyDescent="0.25">
      <c r="A248" s="10">
        <v>2022</v>
      </c>
      <c r="B248" s="3">
        <v>44743</v>
      </c>
      <c r="C248" s="3">
        <v>44834</v>
      </c>
      <c r="F248">
        <v>9111</v>
      </c>
      <c r="G248" t="s">
        <v>277</v>
      </c>
      <c r="H248">
        <v>18182268</v>
      </c>
      <c r="I248">
        <v>3182268</v>
      </c>
      <c r="J248">
        <v>0</v>
      </c>
      <c r="K248">
        <v>0</v>
      </c>
      <c r="L248">
        <v>795567</v>
      </c>
      <c r="M248">
        <v>795567</v>
      </c>
      <c r="N248" s="10" t="s">
        <v>54</v>
      </c>
      <c r="O248" s="4" t="s">
        <v>298</v>
      </c>
      <c r="P248" s="10" t="s">
        <v>55</v>
      </c>
      <c r="Q248" s="3">
        <v>44861</v>
      </c>
      <c r="R248" s="3">
        <v>44861</v>
      </c>
    </row>
    <row r="249" spans="1:18" s="8" customFormat="1" x14ac:dyDescent="0.25">
      <c r="A249" s="10">
        <v>2022</v>
      </c>
      <c r="B249" s="3">
        <v>44743</v>
      </c>
      <c r="C249" s="3">
        <v>44834</v>
      </c>
      <c r="F249" s="8">
        <v>9112</v>
      </c>
      <c r="G249" s="8" t="s">
        <v>295</v>
      </c>
      <c r="H249" s="8">
        <v>0</v>
      </c>
      <c r="I249" s="8">
        <v>15000000</v>
      </c>
      <c r="J249" s="8">
        <v>0</v>
      </c>
      <c r="K249" s="8">
        <v>1250000</v>
      </c>
      <c r="L249" s="8">
        <v>5000000</v>
      </c>
      <c r="M249" s="8">
        <v>3750000</v>
      </c>
      <c r="N249" s="10" t="s">
        <v>54</v>
      </c>
      <c r="O249" s="4" t="s">
        <v>298</v>
      </c>
      <c r="P249" s="10" t="s">
        <v>55</v>
      </c>
      <c r="Q249" s="3">
        <v>44861</v>
      </c>
      <c r="R249" s="3">
        <v>44861</v>
      </c>
    </row>
    <row r="250" spans="1:18" x14ac:dyDescent="0.25">
      <c r="A250" s="10">
        <v>2022</v>
      </c>
      <c r="B250" s="3">
        <v>44743</v>
      </c>
      <c r="C250" s="3">
        <v>44834</v>
      </c>
      <c r="E250">
        <v>9200</v>
      </c>
      <c r="G250" t="s">
        <v>278</v>
      </c>
      <c r="H250">
        <f>SUM(H251:H252)</f>
        <v>2500000</v>
      </c>
      <c r="I250" s="8">
        <f t="shared" ref="I250:M250" si="47">SUM(I251:I252)</f>
        <v>2000000</v>
      </c>
      <c r="J250" s="8">
        <f t="shared" si="47"/>
        <v>0</v>
      </c>
      <c r="K250" s="8">
        <f t="shared" si="47"/>
        <v>15225</v>
      </c>
      <c r="L250" s="8">
        <f t="shared" si="47"/>
        <v>495896.04</v>
      </c>
      <c r="M250" s="8">
        <f t="shared" si="47"/>
        <v>480671.04</v>
      </c>
      <c r="N250" s="10" t="s">
        <v>54</v>
      </c>
      <c r="O250" s="4" t="s">
        <v>298</v>
      </c>
      <c r="P250" s="10" t="s">
        <v>55</v>
      </c>
      <c r="Q250" s="3">
        <v>44861</v>
      </c>
      <c r="R250" s="3">
        <v>44861</v>
      </c>
    </row>
    <row r="251" spans="1:18" x14ac:dyDescent="0.25">
      <c r="A251" s="10">
        <v>2022</v>
      </c>
      <c r="B251" s="3">
        <v>44743</v>
      </c>
      <c r="C251" s="3">
        <v>44834</v>
      </c>
      <c r="F251">
        <v>9211</v>
      </c>
      <c r="G251" t="s">
        <v>279</v>
      </c>
      <c r="H251">
        <v>2500000</v>
      </c>
      <c r="I251">
        <v>1550000</v>
      </c>
      <c r="J251">
        <v>0</v>
      </c>
      <c r="K251">
        <v>0</v>
      </c>
      <c r="L251">
        <v>401746.04</v>
      </c>
      <c r="M251">
        <v>401746.04</v>
      </c>
      <c r="N251" s="10" t="s">
        <v>54</v>
      </c>
      <c r="O251" s="4" t="s">
        <v>298</v>
      </c>
      <c r="P251" s="10" t="s">
        <v>55</v>
      </c>
      <c r="Q251" s="3">
        <v>44861</v>
      </c>
      <c r="R251" s="3">
        <v>44861</v>
      </c>
    </row>
    <row r="252" spans="1:18" x14ac:dyDescent="0.25">
      <c r="A252" s="10">
        <v>2022</v>
      </c>
      <c r="B252" s="3">
        <v>44743</v>
      </c>
      <c r="C252" s="3">
        <v>44834</v>
      </c>
      <c r="F252">
        <v>9212</v>
      </c>
      <c r="G252" t="s">
        <v>296</v>
      </c>
      <c r="H252">
        <v>0</v>
      </c>
      <c r="I252">
        <v>450000</v>
      </c>
      <c r="J252">
        <v>0</v>
      </c>
      <c r="K252">
        <v>15225</v>
      </c>
      <c r="L252">
        <v>94150</v>
      </c>
      <c r="M252">
        <v>78925</v>
      </c>
      <c r="N252" s="10" t="s">
        <v>54</v>
      </c>
      <c r="O252" s="4" t="s">
        <v>298</v>
      </c>
      <c r="P252" s="10" t="s">
        <v>55</v>
      </c>
      <c r="Q252" s="3">
        <v>44861</v>
      </c>
      <c r="R252" s="3">
        <v>44861</v>
      </c>
    </row>
  </sheetData>
  <autoFilter ref="A7:S252"/>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 ref="O80" r:id="rId73"/>
    <hyperlink ref="O81" r:id="rId74"/>
    <hyperlink ref="O82" r:id="rId75"/>
    <hyperlink ref="O83" r:id="rId76"/>
    <hyperlink ref="O84" r:id="rId77"/>
    <hyperlink ref="O85" r:id="rId78"/>
    <hyperlink ref="O86" r:id="rId79"/>
    <hyperlink ref="O87" r:id="rId80"/>
    <hyperlink ref="O88" r:id="rId81"/>
    <hyperlink ref="O89" r:id="rId82"/>
    <hyperlink ref="O90" r:id="rId83"/>
    <hyperlink ref="O91" r:id="rId84"/>
    <hyperlink ref="O92" r:id="rId85"/>
    <hyperlink ref="O93" r:id="rId86"/>
    <hyperlink ref="O94" r:id="rId87"/>
    <hyperlink ref="O95" r:id="rId88"/>
    <hyperlink ref="O96" r:id="rId89"/>
    <hyperlink ref="O97" r:id="rId90"/>
    <hyperlink ref="O98" r:id="rId91"/>
    <hyperlink ref="O99" r:id="rId92"/>
    <hyperlink ref="O100" r:id="rId93"/>
    <hyperlink ref="O101" r:id="rId94"/>
    <hyperlink ref="O102" r:id="rId95"/>
    <hyperlink ref="O103" r:id="rId96"/>
    <hyperlink ref="O104" r:id="rId97"/>
    <hyperlink ref="O105" r:id="rId98"/>
    <hyperlink ref="O106" r:id="rId99"/>
    <hyperlink ref="O107" r:id="rId100"/>
    <hyperlink ref="O108" r:id="rId101"/>
    <hyperlink ref="O109" r:id="rId102"/>
    <hyperlink ref="O110" r:id="rId103"/>
    <hyperlink ref="O111" r:id="rId104"/>
    <hyperlink ref="O112" r:id="rId105"/>
    <hyperlink ref="O113" r:id="rId106"/>
    <hyperlink ref="O114" r:id="rId107"/>
    <hyperlink ref="O115" r:id="rId108"/>
    <hyperlink ref="O116" r:id="rId109"/>
    <hyperlink ref="O117" r:id="rId110"/>
    <hyperlink ref="O118" r:id="rId111"/>
    <hyperlink ref="O119" r:id="rId112"/>
    <hyperlink ref="O120" r:id="rId113"/>
    <hyperlink ref="O121" r:id="rId114"/>
    <hyperlink ref="O122" r:id="rId115"/>
    <hyperlink ref="O123" r:id="rId116"/>
    <hyperlink ref="O124" r:id="rId117"/>
    <hyperlink ref="O125" r:id="rId118"/>
    <hyperlink ref="O126" r:id="rId119"/>
    <hyperlink ref="O127" r:id="rId120"/>
    <hyperlink ref="O128" r:id="rId121"/>
    <hyperlink ref="O129" r:id="rId122"/>
    <hyperlink ref="O130" r:id="rId123"/>
    <hyperlink ref="O131" r:id="rId124"/>
    <hyperlink ref="O132" r:id="rId125"/>
    <hyperlink ref="O133" r:id="rId126"/>
    <hyperlink ref="O134" r:id="rId127"/>
    <hyperlink ref="O135" r:id="rId128"/>
    <hyperlink ref="O136" r:id="rId129"/>
    <hyperlink ref="O137" r:id="rId130"/>
    <hyperlink ref="O138" r:id="rId131"/>
    <hyperlink ref="O139" r:id="rId132"/>
    <hyperlink ref="O140" r:id="rId133"/>
    <hyperlink ref="O141" r:id="rId134"/>
    <hyperlink ref="O142" r:id="rId135"/>
    <hyperlink ref="O143" r:id="rId136"/>
    <hyperlink ref="O144" r:id="rId137"/>
    <hyperlink ref="O145" r:id="rId138"/>
    <hyperlink ref="O146" r:id="rId139"/>
    <hyperlink ref="O147" r:id="rId140"/>
    <hyperlink ref="O148" r:id="rId141"/>
    <hyperlink ref="O149" r:id="rId142"/>
    <hyperlink ref="O150" r:id="rId143"/>
    <hyperlink ref="O151" r:id="rId144"/>
    <hyperlink ref="O152" r:id="rId145"/>
    <hyperlink ref="O153" r:id="rId146"/>
    <hyperlink ref="O154" r:id="rId147"/>
    <hyperlink ref="O155" r:id="rId148"/>
    <hyperlink ref="O156" r:id="rId149"/>
    <hyperlink ref="O157" r:id="rId150"/>
    <hyperlink ref="O158" r:id="rId151"/>
    <hyperlink ref="O159" r:id="rId152"/>
    <hyperlink ref="O160" r:id="rId153"/>
    <hyperlink ref="O161" r:id="rId154"/>
    <hyperlink ref="O162" r:id="rId155"/>
    <hyperlink ref="O163" r:id="rId156"/>
    <hyperlink ref="O164" r:id="rId157"/>
    <hyperlink ref="O165" r:id="rId158"/>
    <hyperlink ref="O166" r:id="rId159"/>
    <hyperlink ref="O167" r:id="rId160"/>
    <hyperlink ref="O168" r:id="rId161"/>
    <hyperlink ref="O169" r:id="rId162"/>
    <hyperlink ref="O170" r:id="rId163"/>
    <hyperlink ref="O171" r:id="rId164"/>
    <hyperlink ref="O172" r:id="rId165"/>
    <hyperlink ref="O173" r:id="rId166"/>
    <hyperlink ref="O174" r:id="rId167"/>
    <hyperlink ref="O175" r:id="rId168"/>
    <hyperlink ref="O176" r:id="rId169"/>
    <hyperlink ref="O177" r:id="rId170"/>
    <hyperlink ref="O178" r:id="rId171"/>
    <hyperlink ref="O179" r:id="rId172"/>
    <hyperlink ref="O180" r:id="rId173"/>
    <hyperlink ref="O181" r:id="rId174"/>
    <hyperlink ref="O182" r:id="rId175"/>
    <hyperlink ref="O183" r:id="rId176"/>
    <hyperlink ref="O184" r:id="rId177"/>
    <hyperlink ref="O185" r:id="rId178"/>
    <hyperlink ref="O186" r:id="rId179"/>
    <hyperlink ref="O187" r:id="rId180"/>
    <hyperlink ref="O188" r:id="rId181"/>
    <hyperlink ref="O189" r:id="rId182"/>
    <hyperlink ref="O190" r:id="rId183"/>
    <hyperlink ref="O191" r:id="rId184"/>
    <hyperlink ref="O192" r:id="rId185"/>
    <hyperlink ref="O193" r:id="rId186"/>
    <hyperlink ref="O194" r:id="rId187"/>
    <hyperlink ref="O195" r:id="rId188"/>
    <hyperlink ref="O196" r:id="rId189"/>
    <hyperlink ref="O197" r:id="rId190"/>
    <hyperlink ref="O198" r:id="rId191"/>
    <hyperlink ref="O199" r:id="rId192"/>
    <hyperlink ref="O200" r:id="rId193"/>
    <hyperlink ref="O201" r:id="rId194"/>
    <hyperlink ref="O202" r:id="rId195"/>
    <hyperlink ref="O203" r:id="rId196"/>
    <hyperlink ref="O204" r:id="rId197"/>
    <hyperlink ref="O205" r:id="rId198"/>
    <hyperlink ref="O206" r:id="rId199"/>
    <hyperlink ref="O207" r:id="rId200"/>
    <hyperlink ref="O208" r:id="rId201"/>
    <hyperlink ref="O209" r:id="rId202"/>
    <hyperlink ref="O210" r:id="rId203"/>
    <hyperlink ref="O211" r:id="rId204"/>
    <hyperlink ref="O212" r:id="rId205"/>
    <hyperlink ref="O213" r:id="rId206"/>
    <hyperlink ref="O214" r:id="rId207"/>
    <hyperlink ref="O215" r:id="rId208"/>
    <hyperlink ref="O216" r:id="rId209"/>
    <hyperlink ref="O217" r:id="rId210"/>
    <hyperlink ref="O218" r:id="rId211"/>
    <hyperlink ref="O219" r:id="rId212"/>
    <hyperlink ref="O220" r:id="rId213"/>
    <hyperlink ref="O221" r:id="rId214"/>
    <hyperlink ref="O222" r:id="rId215"/>
    <hyperlink ref="O223" r:id="rId216"/>
    <hyperlink ref="O224" r:id="rId217"/>
    <hyperlink ref="O225" r:id="rId218"/>
    <hyperlink ref="O226" r:id="rId219"/>
    <hyperlink ref="O227" r:id="rId220"/>
    <hyperlink ref="O228" r:id="rId221"/>
    <hyperlink ref="O229" r:id="rId222"/>
    <hyperlink ref="O230" r:id="rId223"/>
    <hyperlink ref="O231" r:id="rId224"/>
    <hyperlink ref="O232" r:id="rId225"/>
    <hyperlink ref="O233" r:id="rId226"/>
    <hyperlink ref="O234" r:id="rId227"/>
    <hyperlink ref="O235" r:id="rId228"/>
    <hyperlink ref="O236" r:id="rId229"/>
    <hyperlink ref="O237" r:id="rId230"/>
    <hyperlink ref="O238" r:id="rId231"/>
    <hyperlink ref="O239" r:id="rId232"/>
    <hyperlink ref="O240" r:id="rId233"/>
    <hyperlink ref="O241" r:id="rId234"/>
    <hyperlink ref="O242" r:id="rId235"/>
    <hyperlink ref="O243" r:id="rId236"/>
    <hyperlink ref="O244" r:id="rId237"/>
    <hyperlink ref="O245" r:id="rId238"/>
    <hyperlink ref="O246" r:id="rId239"/>
    <hyperlink ref="O247" r:id="rId240"/>
    <hyperlink ref="O248" r:id="rId241"/>
    <hyperlink ref="O249" r:id="rId242"/>
    <hyperlink ref="O250" r:id="rId243"/>
    <hyperlink ref="O251" r:id="rId244"/>
    <hyperlink ref="O252" r:id="rId245"/>
  </hyperlinks>
  <pageMargins left="0.7" right="0.7" top="0.75" bottom="0.75" header="0.3" footer="0.3"/>
  <ignoredErrors>
    <ignoredError sqref="I56:M5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Uriel Tavares Castro</cp:lastModifiedBy>
  <dcterms:created xsi:type="dcterms:W3CDTF">2021-04-13T17:35:39Z</dcterms:created>
  <dcterms:modified xsi:type="dcterms:W3CDTF">2022-11-08T16:55:35Z</dcterms:modified>
</cp:coreProperties>
</file>