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anita\Desktop\TRANSPARENCIA\2021\JUL-SEP 2021\"/>
    </mc:Choice>
  </mc:AlternateContent>
  <bookViews>
    <workbookView xWindow="0" yWindow="0" windowWidth="24000" windowHeight="9735"/>
  </bookViews>
  <sheets>
    <sheet name="Reporte de Formatos" sheetId="1" r:id="rId1"/>
  </sheets>
  <calcPr calcId="152511"/>
</workbook>
</file>

<file path=xl/calcChain.xml><?xml version="1.0" encoding="utf-8"?>
<calcChain xmlns="http://schemas.openxmlformats.org/spreadsheetml/2006/main">
  <c r="H235" i="1" l="1"/>
  <c r="H232" i="1"/>
  <c r="H228" i="1"/>
  <c r="H227" i="1" s="1"/>
  <c r="I222" i="1"/>
  <c r="J222" i="1"/>
  <c r="K222" i="1"/>
  <c r="L222" i="1"/>
  <c r="M222" i="1"/>
  <c r="H222" i="1"/>
  <c r="H241" i="1"/>
  <c r="H238" i="1"/>
  <c r="H237" i="1" s="1"/>
  <c r="H212" i="1" l="1"/>
  <c r="H220" i="1"/>
  <c r="I220" i="1"/>
  <c r="J220" i="1"/>
  <c r="K220" i="1"/>
  <c r="L220" i="1"/>
  <c r="M220" i="1"/>
  <c r="H176" i="1"/>
  <c r="H149" i="1"/>
  <c r="H157" i="1"/>
  <c r="I157" i="1"/>
  <c r="J157" i="1"/>
  <c r="K157" i="1"/>
  <c r="L157" i="1"/>
  <c r="M157" i="1"/>
  <c r="H122" i="1"/>
  <c r="H132" i="1"/>
  <c r="I132" i="1"/>
  <c r="J132" i="1"/>
  <c r="K132" i="1"/>
  <c r="L132" i="1"/>
  <c r="M132" i="1"/>
  <c r="H116" i="1"/>
  <c r="I122" i="1"/>
  <c r="J122" i="1"/>
  <c r="K122" i="1"/>
  <c r="L122" i="1"/>
  <c r="M122" i="1"/>
  <c r="H71" i="1"/>
  <c r="H79" i="1"/>
  <c r="I79" i="1"/>
  <c r="J79" i="1"/>
  <c r="K79" i="1"/>
  <c r="L79" i="1"/>
  <c r="M79" i="1"/>
  <c r="H38" i="1"/>
  <c r="I38" i="1"/>
  <c r="J38" i="1"/>
  <c r="K38" i="1"/>
  <c r="L38" i="1"/>
  <c r="M38" i="1"/>
  <c r="H9" i="1"/>
  <c r="I246" i="1" l="1"/>
  <c r="J246" i="1"/>
  <c r="K246" i="1"/>
  <c r="L246" i="1"/>
  <c r="M246" i="1"/>
  <c r="I244" i="1"/>
  <c r="I243" i="1" s="1"/>
  <c r="J244" i="1"/>
  <c r="K244" i="1"/>
  <c r="L244" i="1"/>
  <c r="M244" i="1"/>
  <c r="H246" i="1"/>
  <c r="H244" i="1"/>
  <c r="I241" i="1"/>
  <c r="I240" i="1" s="1"/>
  <c r="J241" i="1"/>
  <c r="K241" i="1"/>
  <c r="K240" i="1" s="1"/>
  <c r="L241" i="1"/>
  <c r="L240" i="1" s="1"/>
  <c r="M241" i="1"/>
  <c r="M240" i="1" s="1"/>
  <c r="J240" i="1"/>
  <c r="H240" i="1"/>
  <c r="I238" i="1"/>
  <c r="I237" i="1" s="1"/>
  <c r="J238" i="1"/>
  <c r="J237" i="1" s="1"/>
  <c r="K238" i="1"/>
  <c r="K237" i="1" s="1"/>
  <c r="L238" i="1"/>
  <c r="L237" i="1" s="1"/>
  <c r="M238" i="1"/>
  <c r="M237" i="1" s="1"/>
  <c r="I235" i="1"/>
  <c r="J235" i="1"/>
  <c r="K235" i="1"/>
  <c r="L235" i="1"/>
  <c r="M235" i="1"/>
  <c r="I232" i="1"/>
  <c r="J232" i="1"/>
  <c r="K232" i="1"/>
  <c r="L232" i="1"/>
  <c r="M232" i="1"/>
  <c r="I228" i="1"/>
  <c r="J228" i="1"/>
  <c r="K228" i="1"/>
  <c r="L228" i="1"/>
  <c r="M228" i="1"/>
  <c r="I212" i="1"/>
  <c r="J212" i="1"/>
  <c r="K212" i="1"/>
  <c r="L212" i="1"/>
  <c r="M212" i="1"/>
  <c r="I210" i="1"/>
  <c r="J210" i="1"/>
  <c r="K210" i="1"/>
  <c r="L210" i="1"/>
  <c r="M210" i="1"/>
  <c r="I206" i="1"/>
  <c r="J206" i="1"/>
  <c r="K206" i="1"/>
  <c r="L206" i="1"/>
  <c r="M206" i="1"/>
  <c r="I203" i="1"/>
  <c r="J203" i="1"/>
  <c r="K203" i="1"/>
  <c r="L203" i="1"/>
  <c r="M203" i="1"/>
  <c r="I199" i="1"/>
  <c r="J199" i="1"/>
  <c r="K199" i="1"/>
  <c r="L199" i="1"/>
  <c r="M199" i="1"/>
  <c r="I192" i="1"/>
  <c r="J192" i="1"/>
  <c r="K192" i="1"/>
  <c r="L192" i="1"/>
  <c r="M192" i="1"/>
  <c r="H210" i="1"/>
  <c r="H206" i="1"/>
  <c r="H203" i="1"/>
  <c r="H199" i="1"/>
  <c r="H192" i="1"/>
  <c r="I116" i="1"/>
  <c r="J116" i="1"/>
  <c r="K116" i="1"/>
  <c r="L116" i="1"/>
  <c r="M116" i="1"/>
  <c r="I137" i="1"/>
  <c r="J137" i="1"/>
  <c r="K137" i="1"/>
  <c r="L137" i="1"/>
  <c r="M137" i="1"/>
  <c r="I149" i="1"/>
  <c r="J149" i="1"/>
  <c r="K149" i="1"/>
  <c r="L149" i="1"/>
  <c r="M149" i="1"/>
  <c r="I166" i="1"/>
  <c r="J166" i="1"/>
  <c r="K166" i="1"/>
  <c r="L166" i="1"/>
  <c r="M166" i="1"/>
  <c r="I176" i="1"/>
  <c r="J176" i="1"/>
  <c r="K176" i="1"/>
  <c r="L176" i="1"/>
  <c r="M176" i="1"/>
  <c r="I185" i="1"/>
  <c r="J185" i="1"/>
  <c r="K185" i="1"/>
  <c r="L185" i="1"/>
  <c r="M185" i="1"/>
  <c r="I183" i="1"/>
  <c r="J183" i="1"/>
  <c r="K183" i="1"/>
  <c r="L183" i="1"/>
  <c r="M183" i="1"/>
  <c r="H185" i="1"/>
  <c r="H183" i="1"/>
  <c r="I103" i="1"/>
  <c r="J103" i="1"/>
  <c r="K103" i="1"/>
  <c r="L103" i="1"/>
  <c r="M103" i="1"/>
  <c r="H166" i="1"/>
  <c r="H137" i="1"/>
  <c r="H103" i="1"/>
  <c r="I93" i="1"/>
  <c r="J93" i="1"/>
  <c r="K93" i="1"/>
  <c r="L93" i="1"/>
  <c r="M93" i="1"/>
  <c r="H93" i="1"/>
  <c r="I90" i="1"/>
  <c r="J90" i="1"/>
  <c r="K90" i="1"/>
  <c r="L90" i="1"/>
  <c r="M90" i="1"/>
  <c r="H90" i="1"/>
  <c r="I83" i="1"/>
  <c r="J83" i="1"/>
  <c r="K83" i="1"/>
  <c r="L83" i="1"/>
  <c r="M83" i="1"/>
  <c r="H83" i="1"/>
  <c r="I71" i="1"/>
  <c r="J71" i="1"/>
  <c r="K71" i="1"/>
  <c r="L71" i="1"/>
  <c r="M71" i="1"/>
  <c r="I61" i="1"/>
  <c r="J61" i="1"/>
  <c r="K61" i="1"/>
  <c r="L61" i="1"/>
  <c r="M61" i="1"/>
  <c r="H61" i="1"/>
  <c r="I56" i="1"/>
  <c r="J56" i="1"/>
  <c r="K56" i="1"/>
  <c r="L56" i="1"/>
  <c r="M56" i="1"/>
  <c r="H56" i="1"/>
  <c r="I50" i="1"/>
  <c r="J50" i="1"/>
  <c r="K50" i="1"/>
  <c r="L50" i="1"/>
  <c r="M50" i="1"/>
  <c r="H50" i="1"/>
  <c r="I35" i="1"/>
  <c r="J35" i="1"/>
  <c r="K35" i="1"/>
  <c r="L35" i="1"/>
  <c r="M35" i="1"/>
  <c r="H35" i="1"/>
  <c r="I27" i="1"/>
  <c r="J27" i="1"/>
  <c r="K27" i="1"/>
  <c r="L27" i="1"/>
  <c r="M27" i="1"/>
  <c r="H27" i="1"/>
  <c r="I22" i="1"/>
  <c r="J22" i="1"/>
  <c r="K22" i="1"/>
  <c r="L22" i="1"/>
  <c r="M22" i="1"/>
  <c r="H22" i="1"/>
  <c r="I16" i="1"/>
  <c r="J16" i="1"/>
  <c r="K16" i="1"/>
  <c r="L16" i="1"/>
  <c r="M16" i="1"/>
  <c r="H16" i="1"/>
  <c r="I12" i="1"/>
  <c r="J12" i="1"/>
  <c r="K12" i="1"/>
  <c r="L12" i="1"/>
  <c r="M12" i="1"/>
  <c r="H12" i="1"/>
  <c r="I9" i="1"/>
  <c r="J9" i="1"/>
  <c r="K9" i="1"/>
  <c r="L9" i="1"/>
  <c r="M9" i="1"/>
  <c r="K191" i="1" l="1"/>
  <c r="J191" i="1"/>
  <c r="M191" i="1"/>
  <c r="I191" i="1"/>
  <c r="L191" i="1"/>
  <c r="H191" i="1"/>
  <c r="J37" i="1"/>
  <c r="H37" i="1"/>
  <c r="M37" i="1"/>
  <c r="I37" i="1"/>
  <c r="K37" i="1"/>
  <c r="L37" i="1"/>
  <c r="H8" i="1"/>
  <c r="L243" i="1"/>
  <c r="K182" i="1"/>
  <c r="M8" i="1"/>
  <c r="I8" i="1"/>
  <c r="J182" i="1"/>
  <c r="H243" i="1"/>
  <c r="M243" i="1"/>
  <c r="L182" i="1"/>
  <c r="L8" i="1"/>
  <c r="H102" i="1"/>
  <c r="K8" i="1"/>
  <c r="M182" i="1"/>
  <c r="I182" i="1"/>
  <c r="J8" i="1"/>
  <c r="L102" i="1"/>
  <c r="H182" i="1"/>
  <c r="J243" i="1"/>
  <c r="K243" i="1"/>
  <c r="K102" i="1"/>
  <c r="J102" i="1"/>
  <c r="M102" i="1"/>
  <c r="I102" i="1"/>
</calcChain>
</file>

<file path=xl/sharedStrings.xml><?xml version="1.0" encoding="utf-8"?>
<sst xmlns="http://schemas.openxmlformats.org/spreadsheetml/2006/main" count="1025" uniqueCount="296">
  <si>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</si>
  <si>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</si>
  <si>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</si>
  <si>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</si>
  <si>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</si>
  <si>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</si>
  <si>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</si>
  <si>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</si>
  <si>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</si>
  <si>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</si>
  <si>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</si>
  <si>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</si>
  <si>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</si>
  <si>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</si>
  <si>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</si>
  <si>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</si>
  <si>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</si>
  <si>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</si>
  <si>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</si>
  <si>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</si>
  <si>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</si>
  <si>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</si>
  <si>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</si>
  <si>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</si>
  <si>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</si>
  <si>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</si>
  <si>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</si>
  <si>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</si>
  <si>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</si>
  <si>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</si>
  <si>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</si>
  <si>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</si>
  <si>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</si>
  <si>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</si>
  <si>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</si>
  <si>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</si>
  <si>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</si>
  <si>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</si>
  <si>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</si>
  <si>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</si>
  <si>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</si>
  <si>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</si>
  <si>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</si>
  <si>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</si>
  <si>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</si>
  <si>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</si>
  <si>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</si>
  <si>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</si>
  <si>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</si>
  <si>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</si>
  <si>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</si>
  <si>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</si>
  <si>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</si>
  <si>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</si>
  <si>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Ampliación de metas y objetivos de la Administración</t>
  </si>
  <si>
    <t>TESORERIA MUNICIPAL</t>
  </si>
  <si>
    <t>REMUN PERS CARACT PERMANENTE</t>
  </si>
  <si>
    <t>Dietas</t>
  </si>
  <si>
    <t>Sueldos Base</t>
  </si>
  <si>
    <t>REMUN PERS CARACT TRANSITORIO</t>
  </si>
  <si>
    <t>Honorarios</t>
  </si>
  <si>
    <t>Honorarios asimila</t>
  </si>
  <si>
    <t>Remun Eventuales</t>
  </si>
  <si>
    <t>REMUN ADICIONALES Y ESPECIALES</t>
  </si>
  <si>
    <t>Antigüedad</t>
  </si>
  <si>
    <t>Prima Vacacional</t>
  </si>
  <si>
    <t>Gratif fin de año</t>
  </si>
  <si>
    <t>Remun Horas extra</t>
  </si>
  <si>
    <t>Compens Servicios</t>
  </si>
  <si>
    <t>SEGURIDAD SOCIAL</t>
  </si>
  <si>
    <t>Aportaciones IMSS</t>
  </si>
  <si>
    <t>Aport INFONAVIT</t>
  </si>
  <si>
    <t>Ahorro p retiro</t>
  </si>
  <si>
    <t>Seguros</t>
  </si>
  <si>
    <t>OTRAS PREST SOCIALES Y ECONOMIC</t>
  </si>
  <si>
    <t>Cuotas fondo ahorr</t>
  </si>
  <si>
    <t>Liquid por indem</t>
  </si>
  <si>
    <t>Prestaciones Retir</t>
  </si>
  <si>
    <t>Prestaciones CGT</t>
  </si>
  <si>
    <t>Capacitación SP</t>
  </si>
  <si>
    <t>Otras prestaciones</t>
  </si>
  <si>
    <t>PREVISIONES</t>
  </si>
  <si>
    <t>Previsiones de car</t>
  </si>
  <si>
    <t>MATERIALES Y SUMINISTROS</t>
  </si>
  <si>
    <t>MATERIAL ADMON, EMISION DOCTOS</t>
  </si>
  <si>
    <t>Mat y útiles ofici</t>
  </si>
  <si>
    <t>Equipos men Oficin</t>
  </si>
  <si>
    <t>Maty útiles impres</t>
  </si>
  <si>
    <t>Mat y útiles Tec I</t>
  </si>
  <si>
    <t>Equipos Men Tec In</t>
  </si>
  <si>
    <t>Mat impreso  e inf</t>
  </si>
  <si>
    <t>Material de limpie</t>
  </si>
  <si>
    <t>Mat y útiles Enseñ</t>
  </si>
  <si>
    <t>Mat P Reg Bienes</t>
  </si>
  <si>
    <t>Mat P Reg Personas</t>
  </si>
  <si>
    <t>ALIMENTOS Y UTENSILIOS</t>
  </si>
  <si>
    <t>Prod AlimSegPub</t>
  </si>
  <si>
    <t>Prod Alimen instal</t>
  </si>
  <si>
    <t>Prod Alim Des nat</t>
  </si>
  <si>
    <t>Prod Alim Animales</t>
  </si>
  <si>
    <t>Utensilios aliment</t>
  </si>
  <si>
    <t>MATERIAS PRIMAS Y MATERIALES PR</t>
  </si>
  <si>
    <t>Prod Alim Agrop</t>
  </si>
  <si>
    <t>Combustibles</t>
  </si>
  <si>
    <t>Prod Químicos</t>
  </si>
  <si>
    <t>Otros productos</t>
  </si>
  <si>
    <t>MATERIALES Y ART DE CONSTRUCCIO</t>
  </si>
  <si>
    <t>Mat Constr Mineral</t>
  </si>
  <si>
    <t>Mat Constr Concret</t>
  </si>
  <si>
    <t>Mat Constr Cal Yes</t>
  </si>
  <si>
    <t>Mat Constr Madera</t>
  </si>
  <si>
    <t>Mat Constr Vidrio</t>
  </si>
  <si>
    <t>Mat Eléctrico</t>
  </si>
  <si>
    <t>Estruct y manufact</t>
  </si>
  <si>
    <t>Mat Complement</t>
  </si>
  <si>
    <t>Materiales diverso</t>
  </si>
  <si>
    <t>PRODUCTOS QUIMICOS, FARMACEUT</t>
  </si>
  <si>
    <t>Sustancias química</t>
  </si>
  <si>
    <t>Fertilizantes y ab</t>
  </si>
  <si>
    <t>Plaguicidas y pest</t>
  </si>
  <si>
    <t>Medicinas y prod f</t>
  </si>
  <si>
    <t>Mat acc y sum Méd</t>
  </si>
  <si>
    <t>Fibras sintéticas</t>
  </si>
  <si>
    <t>COMBUSTIBLES, LUBRICANTES Y ADI</t>
  </si>
  <si>
    <t>Combus p Seg pub</t>
  </si>
  <si>
    <t>Combus p Serv pub</t>
  </si>
  <si>
    <t>Combus p maquinari</t>
  </si>
  <si>
    <t>VESTUARIO, BLANCOS, PRENDAS DE</t>
  </si>
  <si>
    <t>Vestuario y unifor</t>
  </si>
  <si>
    <t>Prendas de segurid</t>
  </si>
  <si>
    <t>Prendas protec Per</t>
  </si>
  <si>
    <t>Artículos deportiv</t>
  </si>
  <si>
    <t>Productos textiles</t>
  </si>
  <si>
    <t>Blancos y otros</t>
  </si>
  <si>
    <t>MATERIALES Y SUMINISTROS SEGURI</t>
  </si>
  <si>
    <t>Mat Seg Pública</t>
  </si>
  <si>
    <t>Prendas Protec Seg</t>
  </si>
  <si>
    <t>HERRAMIENTAS, REFACC Y ACCESOR</t>
  </si>
  <si>
    <t>Herramientas menor</t>
  </si>
  <si>
    <t>Ref Edificios</t>
  </si>
  <si>
    <t>Ref Mobiliario</t>
  </si>
  <si>
    <t>Ref Eq Cómputo</t>
  </si>
  <si>
    <t>Ref Eq Transporte</t>
  </si>
  <si>
    <t>Ref Eq Defensa</t>
  </si>
  <si>
    <t>Ref Otros Equipos</t>
  </si>
  <si>
    <t>Ref Otros bmuebles</t>
  </si>
  <si>
    <t>SERVICIOS GENERALES</t>
  </si>
  <si>
    <t>SERVICIOS BASICOS</t>
  </si>
  <si>
    <t>Serv Energía Elect</t>
  </si>
  <si>
    <t>Alumbrado público</t>
  </si>
  <si>
    <t>Servicio de gas</t>
  </si>
  <si>
    <t>Servicio de agua</t>
  </si>
  <si>
    <t>Serv Telefonía Tra</t>
  </si>
  <si>
    <t>Serv Telefonía Cel</t>
  </si>
  <si>
    <t>Serv Telecomunicac</t>
  </si>
  <si>
    <t>Serv Internet</t>
  </si>
  <si>
    <t>Serv ProcInformac</t>
  </si>
  <si>
    <t>Servicio postal</t>
  </si>
  <si>
    <t>Servicios integral</t>
  </si>
  <si>
    <t>Contrat otros serv</t>
  </si>
  <si>
    <t>SERVICIOS DE ARRENDAMIENTO</t>
  </si>
  <si>
    <t>Arrendam Edificios</t>
  </si>
  <si>
    <t>Arren Maq y eq</t>
  </si>
  <si>
    <t>Arren Act Intangib</t>
  </si>
  <si>
    <t>Otros Arrendamient</t>
  </si>
  <si>
    <t>SERV PROFESIONALES, CIENTIFICOS</t>
  </si>
  <si>
    <t>Servicios legales</t>
  </si>
  <si>
    <t>Serv Consultoría</t>
  </si>
  <si>
    <t>Serv Procesos</t>
  </si>
  <si>
    <t>Serv Capacitación</t>
  </si>
  <si>
    <t>Serv Inv Desarroll</t>
  </si>
  <si>
    <t>Impresiones docofi</t>
  </si>
  <si>
    <t>Serv Vigilancia</t>
  </si>
  <si>
    <t>Serv Profesionales</t>
  </si>
  <si>
    <t>SERV FINANCIEROS, BANCARIOS Y C</t>
  </si>
  <si>
    <t>Serv Financieros</t>
  </si>
  <si>
    <t>Seg Bienes patrimo</t>
  </si>
  <si>
    <t>Fletes y maniobras</t>
  </si>
  <si>
    <t>Serv financieros</t>
  </si>
  <si>
    <t>SERV INSTALACION, REPARACION Y</t>
  </si>
  <si>
    <t>Cons y mantto Inm</t>
  </si>
  <si>
    <t>Adaptación Inmuebl</t>
  </si>
  <si>
    <t>Instal Mobil Adm</t>
  </si>
  <si>
    <t>Instal Mobil Edu</t>
  </si>
  <si>
    <t>Instal BInformat</t>
  </si>
  <si>
    <t>Instal Instrum Med</t>
  </si>
  <si>
    <t>Mantto Vehíc</t>
  </si>
  <si>
    <t>Rep Eq Defensa</t>
  </si>
  <si>
    <t>Instal Maqy otros</t>
  </si>
  <si>
    <t>Serv Limpieza</t>
  </si>
  <si>
    <t>Serv Jardinería</t>
  </si>
  <si>
    <t>SERV DE COMUNICACION SOCIAL Y P</t>
  </si>
  <si>
    <t>Difusión Activ Gub</t>
  </si>
  <si>
    <t>Impresión Pub ofic</t>
  </si>
  <si>
    <t>Espectáculos cultu</t>
  </si>
  <si>
    <t>Serv Revelado Foto</t>
  </si>
  <si>
    <t>Otros serv Inform</t>
  </si>
  <si>
    <t>SERV DE TRASLADO Y VIATICOS</t>
  </si>
  <si>
    <t>Pasajes aéreos Nac</t>
  </si>
  <si>
    <t>Pasajes aéreos Int</t>
  </si>
  <si>
    <t>Pasajes terr Nac</t>
  </si>
  <si>
    <t>Transporte VehEspe</t>
  </si>
  <si>
    <t>Viáticos nacionale</t>
  </si>
  <si>
    <t>Viáticos Extranjer</t>
  </si>
  <si>
    <t>Serv Int Traslado</t>
  </si>
  <si>
    <t>Otros Serv Traslad</t>
  </si>
  <si>
    <t>SERVICIOS OFICIALES</t>
  </si>
  <si>
    <t>Gto CeremH Ayunt</t>
  </si>
  <si>
    <t>Gto CeremTitulares</t>
  </si>
  <si>
    <t>Gto Orden Social</t>
  </si>
  <si>
    <t>Congresos y Conven</t>
  </si>
  <si>
    <t>Exposiciones</t>
  </si>
  <si>
    <t>GtoInvestidHAyu</t>
  </si>
  <si>
    <t>Gto Oficina SP</t>
  </si>
  <si>
    <t>Gto Representación</t>
  </si>
  <si>
    <t>Gto Seguridad Púb</t>
  </si>
  <si>
    <t>OTROS SERVICIOS GENERALES</t>
  </si>
  <si>
    <t>Serv Funerarios</t>
  </si>
  <si>
    <t>Otros imptos y der</t>
  </si>
  <si>
    <t>Penas multas acc</t>
  </si>
  <si>
    <t>Otros Gto Responsa</t>
  </si>
  <si>
    <t>Impuesto S nóminas</t>
  </si>
  <si>
    <t>TRANFERENCIAS ASIGNACIONES Y APOYOS SOCIALES</t>
  </si>
  <si>
    <t>TRANSF INTERNAS Y ASIG AL SECT</t>
  </si>
  <si>
    <t>Transf Asignacione</t>
  </si>
  <si>
    <t>AYUDAS SOCIALES</t>
  </si>
  <si>
    <t>Gto Activ Cult</t>
  </si>
  <si>
    <t>Premios recompensa</t>
  </si>
  <si>
    <t>Becas</t>
  </si>
  <si>
    <t>ASoc activ Cient</t>
  </si>
  <si>
    <t>Donativos Inst sin</t>
  </si>
  <si>
    <t>BIENES MUEBLES E INMUEBLES</t>
  </si>
  <si>
    <t>MOBILIARIO Y EQUIPO ADMINISTRAC</t>
  </si>
  <si>
    <t>Muebles de oficina</t>
  </si>
  <si>
    <t>Libros revistas</t>
  </si>
  <si>
    <t>Otros bienes artís</t>
  </si>
  <si>
    <t>Computadoras</t>
  </si>
  <si>
    <t>Medios magnéticos</t>
  </si>
  <si>
    <t>Otros mobiliarios</t>
  </si>
  <si>
    <t>MOBILIARIO Y EQ EDUCACIONAL Y R</t>
  </si>
  <si>
    <t>Equipo audio y vid</t>
  </si>
  <si>
    <t>Camaras fotografic</t>
  </si>
  <si>
    <t>Otro mobiliario</t>
  </si>
  <si>
    <t>EQUIPO INSTRUMENTAL MEDICO Y LABORATORIO</t>
  </si>
  <si>
    <t>Equso médico denta</t>
  </si>
  <si>
    <t>VEHICULOS Y EQ DE TRANSPORTE</t>
  </si>
  <si>
    <t>Automóviles y cami</t>
  </si>
  <si>
    <t>Carrocerías y remo</t>
  </si>
  <si>
    <t>Otro eq Transporte</t>
  </si>
  <si>
    <t>EQUIPO DE DEFENSA Y SEGURIDAD</t>
  </si>
  <si>
    <t>Eq defensa y segur</t>
  </si>
  <si>
    <t>MAQUINARYA, OTROS EQ Y HERRAMIE</t>
  </si>
  <si>
    <t>maq y eqagrop</t>
  </si>
  <si>
    <t>maq y eqIndustrial</t>
  </si>
  <si>
    <t>Eq Comunicación</t>
  </si>
  <si>
    <t>Herramientas</t>
  </si>
  <si>
    <t>Otros equipos</t>
  </si>
  <si>
    <t>BIENES INMUEBLES</t>
  </si>
  <si>
    <t>ACTIVOS INTANGIBLES</t>
  </si>
  <si>
    <t>Software</t>
  </si>
  <si>
    <t>Marcas</t>
  </si>
  <si>
    <t>Licencia informati</t>
  </si>
  <si>
    <t>INVERSIÓN PÚBLICA</t>
  </si>
  <si>
    <t>OBRA PUBLICA EN BIENES DE DOM P</t>
  </si>
  <si>
    <t>Edific habitaciona</t>
  </si>
  <si>
    <t>Edific no habit</t>
  </si>
  <si>
    <t>División terrenos</t>
  </si>
  <si>
    <t>OBRA PUBLICA EN BIENES PROPIOS</t>
  </si>
  <si>
    <t>Edific no habitaci</t>
  </si>
  <si>
    <t>Instalaciones</t>
  </si>
  <si>
    <t>PROY PRODUCT Y ACCIONES FOMENTO</t>
  </si>
  <si>
    <t>Estudios e Investi</t>
  </si>
  <si>
    <t>INVERSIONES</t>
  </si>
  <si>
    <t>PROV P/CONTINGENCIAS Y OTRAS ER</t>
  </si>
  <si>
    <t>EROGACIONES COMPLE</t>
  </si>
  <si>
    <t>PARTICIPACIONES Y APORTACIONES</t>
  </si>
  <si>
    <t>CONVENIOS</t>
  </si>
  <si>
    <t>Otros Convenios</t>
  </si>
  <si>
    <t>DEUDA PÚBLICA</t>
  </si>
  <si>
    <t>AMORTIZACION DE LA DEUDA PUBLIC</t>
  </si>
  <si>
    <t>Amot Deuda Int de</t>
  </si>
  <si>
    <t>INTERESES DE LA DEUDA PUBLICA</t>
  </si>
  <si>
    <t>Int DInterna Inst</t>
  </si>
  <si>
    <t>Indemn Acc Trabajo</t>
  </si>
  <si>
    <t>Mat Estadístico y</t>
  </si>
  <si>
    <t>Promoción Vta Bien</t>
  </si>
  <si>
    <t>Instrumentos médic</t>
  </si>
  <si>
    <t>Terrenos</t>
  </si>
  <si>
    <t>Mat Acc y sum Lab</t>
  </si>
  <si>
    <t>ArrenVehp ServAdm</t>
  </si>
  <si>
    <t>Serv Protección</t>
  </si>
  <si>
    <t>Serv Industria fíl</t>
  </si>
  <si>
    <t>Sist AA calefacció</t>
  </si>
  <si>
    <t>Acc Iluminación</t>
  </si>
  <si>
    <t>http://www.sanfrancisco.gob.mx/contabilidad/infopres/0322_EAE_MSFR_000_2102_COG.pdf</t>
  </si>
  <si>
    <t>Derechos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</si>
</sst>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2"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7"/>
  <sheetViews>
    <sheetView tabSelected="1" topLeftCell="A153" zoomScale="70" zoomScaleNormal="70" workbookViewId="0">
      <selection activeCell="B244" sqref="B24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140625" bestFit="1" customWidth="1"/>
    <col min="5" max="5" width="60.28515625" bestFit="1" customWidth="1"/>
    <col min="6" max="6" width="8.85546875" customWidth="1"/>
    <col min="7" max="7" width="59.5703125"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93.5703125" bestFit="1" customWidth="1"/>
    <col min="16" max="16" width="74.28515625" bestFit="1" customWidth="1"/>
    <col min="17" max="17" width="18.140625" bestFit="1" customWidth="1"/>
    <col min="18" max="18" width="21.140625" bestFit="1" customWidth="1"/>
    <col min="19" max="19" width="7.85546875"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115.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2021</v>
      </c>
      <c r="B8" s="4">
        <v>44378</v>
      </c>
      <c r="C8" s="4">
        <v>44469</v>
      </c>
      <c r="D8">
        <v>1000</v>
      </c>
      <c r="G8" t="s">
        <v>53</v>
      </c>
      <c r="H8" s="12">
        <f>SUM(H9,H12,H16,H22,H27,H35)</f>
        <v>209568218.34999999</v>
      </c>
      <c r="I8" s="12">
        <f t="shared" ref="I8:M8" si="0">SUM(I9,I12,I16,I22,I27,I35)</f>
        <v>216276074.5</v>
      </c>
      <c r="J8" s="12">
        <f t="shared" si="0"/>
        <v>79021242.400000006</v>
      </c>
      <c r="K8" s="12">
        <f t="shared" si="0"/>
        <v>552426.68000000005</v>
      </c>
      <c r="L8" s="12">
        <f t="shared" si="0"/>
        <v>134285486.88</v>
      </c>
      <c r="M8" s="12">
        <f t="shared" si="0"/>
        <v>133733060.2</v>
      </c>
      <c r="N8" t="s">
        <v>54</v>
      </c>
      <c r="O8" s="5" t="s">
        <v>294</v>
      </c>
      <c r="P8" t="s">
        <v>55</v>
      </c>
      <c r="Q8" s="4">
        <v>44477</v>
      </c>
      <c r="R8" s="4">
        <v>44477</v>
      </c>
    </row>
    <row r="9" spans="1:19" x14ac:dyDescent="0.25">
      <c r="A9" s="2">
        <v>2021</v>
      </c>
      <c r="B9" s="4">
        <v>44378</v>
      </c>
      <c r="C9" s="4">
        <v>44469</v>
      </c>
      <c r="E9">
        <v>1100</v>
      </c>
      <c r="G9" t="s">
        <v>56</v>
      </c>
      <c r="H9" s="12">
        <f>SUM((H10:H11))</f>
        <v>130916373.51000001</v>
      </c>
      <c r="I9" s="12">
        <f t="shared" ref="I9:M9" si="1">SUM((I10:I11))</f>
        <v>132226641.8</v>
      </c>
      <c r="J9" s="12">
        <f t="shared" si="1"/>
        <v>39370783.550000004</v>
      </c>
      <c r="K9" s="12">
        <f t="shared" si="1"/>
        <v>0</v>
      </c>
      <c r="L9" s="12">
        <f t="shared" si="1"/>
        <v>92855858.25</v>
      </c>
      <c r="M9" s="12">
        <f t="shared" si="1"/>
        <v>92855858.25</v>
      </c>
      <c r="N9" t="s">
        <v>54</v>
      </c>
      <c r="O9" s="5" t="s">
        <v>294</v>
      </c>
      <c r="P9" t="s">
        <v>55</v>
      </c>
      <c r="Q9" s="4">
        <v>44477</v>
      </c>
      <c r="R9" s="4">
        <v>44477</v>
      </c>
    </row>
    <row r="10" spans="1:19" x14ac:dyDescent="0.25">
      <c r="A10" s="2">
        <v>2021</v>
      </c>
      <c r="B10" s="4">
        <v>44378</v>
      </c>
      <c r="C10" s="4">
        <v>44469</v>
      </c>
      <c r="F10">
        <v>1111</v>
      </c>
      <c r="G10" t="s">
        <v>57</v>
      </c>
      <c r="H10" s="12">
        <v>7023363.4500000002</v>
      </c>
      <c r="I10" s="12">
        <v>7023363.4500000002</v>
      </c>
      <c r="J10" s="12">
        <v>1900971.56</v>
      </c>
      <c r="K10" s="12">
        <v>0</v>
      </c>
      <c r="L10" s="12">
        <v>5122391.8899999997</v>
      </c>
      <c r="M10" s="12">
        <v>5122391.8899999997</v>
      </c>
      <c r="N10" t="s">
        <v>54</v>
      </c>
      <c r="O10" s="5" t="s">
        <v>294</v>
      </c>
      <c r="P10" t="s">
        <v>55</v>
      </c>
      <c r="Q10" s="4">
        <v>44477</v>
      </c>
      <c r="R10" s="4">
        <v>44477</v>
      </c>
    </row>
    <row r="11" spans="1:19" x14ac:dyDescent="0.25">
      <c r="A11" s="2">
        <v>2021</v>
      </c>
      <c r="B11" s="4">
        <v>44378</v>
      </c>
      <c r="C11" s="4">
        <v>44469</v>
      </c>
      <c r="F11">
        <v>1131</v>
      </c>
      <c r="G11" t="s">
        <v>58</v>
      </c>
      <c r="H11" s="12">
        <v>123893010.06</v>
      </c>
      <c r="I11" s="12">
        <v>125203278.34999999</v>
      </c>
      <c r="J11" s="12">
        <v>37469811.990000002</v>
      </c>
      <c r="K11" s="12">
        <v>0</v>
      </c>
      <c r="L11" s="12">
        <v>87733466.359999999</v>
      </c>
      <c r="M11" s="12">
        <v>87733466.359999999</v>
      </c>
      <c r="N11" t="s">
        <v>54</v>
      </c>
      <c r="O11" s="5" t="s">
        <v>294</v>
      </c>
      <c r="P11" t="s">
        <v>55</v>
      </c>
      <c r="Q11" s="4">
        <v>44477</v>
      </c>
      <c r="R11" s="4">
        <v>44477</v>
      </c>
    </row>
    <row r="12" spans="1:19" x14ac:dyDescent="0.25">
      <c r="A12" s="2">
        <v>2021</v>
      </c>
      <c r="B12" s="4">
        <v>44378</v>
      </c>
      <c r="C12" s="4">
        <v>44469</v>
      </c>
      <c r="E12">
        <v>1200</v>
      </c>
      <c r="G12" t="s">
        <v>59</v>
      </c>
      <c r="H12" s="12">
        <f>SUM(H13:H15)</f>
        <v>8425239.9499999993</v>
      </c>
      <c r="I12" s="12">
        <f t="shared" ref="I12:M12" si="2">SUM(I13:I15)</f>
        <v>10531701.449999999</v>
      </c>
      <c r="J12" s="12">
        <f t="shared" si="2"/>
        <v>415908.23</v>
      </c>
      <c r="K12" s="12">
        <f t="shared" si="2"/>
        <v>0</v>
      </c>
      <c r="L12" s="12">
        <f t="shared" si="2"/>
        <v>7265722.540000001</v>
      </c>
      <c r="M12" s="12">
        <f t="shared" si="2"/>
        <v>7265722.540000001</v>
      </c>
      <c r="N12" t="s">
        <v>54</v>
      </c>
      <c r="O12" s="5" t="s">
        <v>294</v>
      </c>
      <c r="P12" t="s">
        <v>55</v>
      </c>
      <c r="Q12" s="4">
        <v>44477</v>
      </c>
      <c r="R12" s="4">
        <v>44477</v>
      </c>
    </row>
    <row r="13" spans="1:19" x14ac:dyDescent="0.25">
      <c r="A13" s="2">
        <v>2021</v>
      </c>
      <c r="B13" s="4">
        <v>44378</v>
      </c>
      <c r="C13" s="4">
        <v>44469</v>
      </c>
      <c r="F13">
        <v>1211</v>
      </c>
      <c r="G13" t="s">
        <v>60</v>
      </c>
      <c r="H13" s="12">
        <v>1270000</v>
      </c>
      <c r="I13" s="12">
        <v>1609600</v>
      </c>
      <c r="J13" s="12">
        <v>52663.76</v>
      </c>
      <c r="K13" s="12">
        <v>0</v>
      </c>
      <c r="L13" s="12">
        <v>983775.06</v>
      </c>
      <c r="M13" s="12">
        <v>983775.06</v>
      </c>
      <c r="N13" t="s">
        <v>54</v>
      </c>
      <c r="O13" s="5" t="s">
        <v>294</v>
      </c>
      <c r="P13" t="s">
        <v>55</v>
      </c>
      <c r="Q13" s="4">
        <v>44477</v>
      </c>
      <c r="R13" s="4">
        <v>44477</v>
      </c>
    </row>
    <row r="14" spans="1:19" x14ac:dyDescent="0.25">
      <c r="A14" s="2">
        <v>2021</v>
      </c>
      <c r="B14" s="4">
        <v>44378</v>
      </c>
      <c r="C14" s="4">
        <v>44469</v>
      </c>
      <c r="F14">
        <v>1212</v>
      </c>
      <c r="G14" t="s">
        <v>61</v>
      </c>
      <c r="H14" s="12">
        <v>7155239.9500000002</v>
      </c>
      <c r="I14" s="12">
        <v>7572101.4500000002</v>
      </c>
      <c r="J14" s="12">
        <v>363244.47</v>
      </c>
      <c r="K14" s="12">
        <v>0</v>
      </c>
      <c r="L14" s="12">
        <v>4931947.4800000004</v>
      </c>
      <c r="M14" s="12">
        <v>4931947.4800000004</v>
      </c>
      <c r="N14" t="s">
        <v>54</v>
      </c>
      <c r="O14" s="5" t="s">
        <v>294</v>
      </c>
      <c r="P14" t="s">
        <v>55</v>
      </c>
      <c r="Q14" s="4">
        <v>44477</v>
      </c>
      <c r="R14" s="4">
        <v>44477</v>
      </c>
    </row>
    <row r="15" spans="1:19" x14ac:dyDescent="0.25">
      <c r="A15" s="2">
        <v>2021</v>
      </c>
      <c r="B15" s="4">
        <v>44378</v>
      </c>
      <c r="C15" s="4">
        <v>44469</v>
      </c>
      <c r="F15">
        <v>1221</v>
      </c>
      <c r="G15" t="s">
        <v>62</v>
      </c>
      <c r="H15" s="12">
        <v>0</v>
      </c>
      <c r="I15" s="12">
        <v>1350000</v>
      </c>
      <c r="J15" s="12">
        <v>0</v>
      </c>
      <c r="K15" s="12">
        <v>0</v>
      </c>
      <c r="L15" s="12">
        <v>1350000</v>
      </c>
      <c r="M15" s="12">
        <v>1350000</v>
      </c>
      <c r="N15" t="s">
        <v>54</v>
      </c>
      <c r="O15" s="5" t="s">
        <v>294</v>
      </c>
      <c r="P15" t="s">
        <v>55</v>
      </c>
      <c r="Q15" s="4">
        <v>44477</v>
      </c>
      <c r="R15" s="4">
        <v>44477</v>
      </c>
    </row>
    <row r="16" spans="1:19" x14ac:dyDescent="0.25">
      <c r="A16" s="2">
        <v>2021</v>
      </c>
      <c r="B16" s="4">
        <v>44378</v>
      </c>
      <c r="C16" s="4">
        <v>44469</v>
      </c>
      <c r="E16">
        <v>1300</v>
      </c>
      <c r="G16" t="s">
        <v>63</v>
      </c>
      <c r="H16" s="12">
        <f>SUM(H17:H21)</f>
        <v>23569060.869999997</v>
      </c>
      <c r="I16" s="12">
        <f t="shared" ref="I16:M16" si="3">SUM(I17:I21)</f>
        <v>24459539.740000002</v>
      </c>
      <c r="J16" s="12">
        <f t="shared" si="3"/>
        <v>18793246.780000001</v>
      </c>
      <c r="K16" s="12">
        <f t="shared" si="3"/>
        <v>0</v>
      </c>
      <c r="L16" s="12">
        <f t="shared" si="3"/>
        <v>5666292.96</v>
      </c>
      <c r="M16" s="12">
        <f t="shared" si="3"/>
        <v>5666292.96</v>
      </c>
      <c r="N16" t="s">
        <v>54</v>
      </c>
      <c r="O16" s="5" t="s">
        <v>294</v>
      </c>
      <c r="P16" t="s">
        <v>55</v>
      </c>
      <c r="Q16" s="4">
        <v>44477</v>
      </c>
      <c r="R16" s="4">
        <v>44477</v>
      </c>
    </row>
    <row r="17" spans="1:18" x14ac:dyDescent="0.25">
      <c r="A17" s="2">
        <v>2021</v>
      </c>
      <c r="B17" s="4">
        <v>44378</v>
      </c>
      <c r="C17" s="4">
        <v>44469</v>
      </c>
      <c r="F17">
        <v>1312</v>
      </c>
      <c r="G17" t="s">
        <v>64</v>
      </c>
      <c r="H17" s="12">
        <v>2882880</v>
      </c>
      <c r="I17" s="12">
        <v>2992317.47</v>
      </c>
      <c r="J17" s="12">
        <v>1329848.6200000001</v>
      </c>
      <c r="K17" s="12">
        <v>0</v>
      </c>
      <c r="L17" s="12">
        <v>1662468.85</v>
      </c>
      <c r="M17" s="12">
        <v>1662468.85</v>
      </c>
      <c r="N17" t="s">
        <v>54</v>
      </c>
      <c r="O17" s="5" t="s">
        <v>294</v>
      </c>
      <c r="P17" t="s">
        <v>55</v>
      </c>
      <c r="Q17" s="4">
        <v>44477</v>
      </c>
      <c r="R17" s="4">
        <v>44477</v>
      </c>
    </row>
    <row r="18" spans="1:18" x14ac:dyDescent="0.25">
      <c r="A18" s="2">
        <v>2021</v>
      </c>
      <c r="B18" s="4">
        <v>44378</v>
      </c>
      <c r="C18" s="4">
        <v>44469</v>
      </c>
      <c r="F18">
        <v>1321</v>
      </c>
      <c r="G18" t="s">
        <v>65</v>
      </c>
      <c r="H18" s="12">
        <v>2300589.11</v>
      </c>
      <c r="I18" s="12">
        <v>2315236.41</v>
      </c>
      <c r="J18" s="12">
        <v>1234088.32</v>
      </c>
      <c r="K18" s="12">
        <v>0</v>
      </c>
      <c r="L18" s="12">
        <v>1081148.0900000001</v>
      </c>
      <c r="M18" s="12">
        <v>1081148.0900000001</v>
      </c>
      <c r="N18" t="s">
        <v>54</v>
      </c>
      <c r="O18" s="5" t="s">
        <v>294</v>
      </c>
      <c r="P18" t="s">
        <v>55</v>
      </c>
      <c r="Q18" s="4">
        <v>44477</v>
      </c>
      <c r="R18" s="4">
        <v>44477</v>
      </c>
    </row>
    <row r="19" spans="1:18" x14ac:dyDescent="0.25">
      <c r="A19" s="2">
        <v>2021</v>
      </c>
      <c r="B19" s="4">
        <v>44378</v>
      </c>
      <c r="C19" s="4">
        <v>44469</v>
      </c>
      <c r="F19">
        <v>1323</v>
      </c>
      <c r="G19" t="s">
        <v>66</v>
      </c>
      <c r="H19" s="12">
        <v>16018466.76</v>
      </c>
      <c r="I19" s="12">
        <v>16116087.26</v>
      </c>
      <c r="J19" s="12">
        <v>15479713</v>
      </c>
      <c r="K19" s="12">
        <v>0</v>
      </c>
      <c r="L19" s="12">
        <v>636374.26</v>
      </c>
      <c r="M19" s="12">
        <v>636374.26</v>
      </c>
      <c r="N19" t="s">
        <v>54</v>
      </c>
      <c r="O19" s="5" t="s">
        <v>294</v>
      </c>
      <c r="P19" t="s">
        <v>55</v>
      </c>
      <c r="Q19" s="4">
        <v>44477</v>
      </c>
      <c r="R19" s="4">
        <v>44477</v>
      </c>
    </row>
    <row r="20" spans="1:18" x14ac:dyDescent="0.25">
      <c r="A20" s="2">
        <v>2021</v>
      </c>
      <c r="B20" s="4">
        <v>44378</v>
      </c>
      <c r="C20" s="4">
        <v>44469</v>
      </c>
      <c r="F20">
        <v>1331</v>
      </c>
      <c r="G20" t="s">
        <v>67</v>
      </c>
      <c r="H20" s="12">
        <v>900000</v>
      </c>
      <c r="I20" s="12">
        <v>901273.59999999998</v>
      </c>
      <c r="J20" s="12">
        <v>180646.84</v>
      </c>
      <c r="K20" s="12">
        <v>0</v>
      </c>
      <c r="L20" s="12">
        <v>720626.76</v>
      </c>
      <c r="M20" s="12">
        <v>720626.76</v>
      </c>
      <c r="N20" t="s">
        <v>54</v>
      </c>
      <c r="O20" s="5" t="s">
        <v>294</v>
      </c>
      <c r="P20" t="s">
        <v>55</v>
      </c>
      <c r="Q20" s="4">
        <v>44477</v>
      </c>
      <c r="R20" s="4">
        <v>44477</v>
      </c>
    </row>
    <row r="21" spans="1:18" x14ac:dyDescent="0.25">
      <c r="A21" s="2">
        <v>2021</v>
      </c>
      <c r="B21" s="4">
        <v>44378</v>
      </c>
      <c r="C21" s="4">
        <v>44469</v>
      </c>
      <c r="F21">
        <v>1342</v>
      </c>
      <c r="G21" t="s">
        <v>68</v>
      </c>
      <c r="H21" s="12">
        <v>1467125</v>
      </c>
      <c r="I21" s="12">
        <v>2134625</v>
      </c>
      <c r="J21" s="12">
        <v>568950</v>
      </c>
      <c r="K21" s="12">
        <v>0</v>
      </c>
      <c r="L21" s="12">
        <v>1565675</v>
      </c>
      <c r="M21" s="12">
        <v>1565675</v>
      </c>
      <c r="N21" t="s">
        <v>54</v>
      </c>
      <c r="O21" s="5" t="s">
        <v>294</v>
      </c>
      <c r="P21" t="s">
        <v>55</v>
      </c>
      <c r="Q21" s="4">
        <v>44477</v>
      </c>
      <c r="R21" s="4">
        <v>44477</v>
      </c>
    </row>
    <row r="22" spans="1:18" x14ac:dyDescent="0.25">
      <c r="A22" s="2">
        <v>2021</v>
      </c>
      <c r="B22" s="4">
        <v>44378</v>
      </c>
      <c r="C22" s="4">
        <v>44469</v>
      </c>
      <c r="E22">
        <v>1400</v>
      </c>
      <c r="G22" t="s">
        <v>69</v>
      </c>
      <c r="H22" s="12">
        <f>SUM(H23:H26)</f>
        <v>27922362.350000001</v>
      </c>
      <c r="I22" s="12">
        <f t="shared" ref="I22:M22" si="4">SUM(I23:I26)</f>
        <v>27922362.350000001</v>
      </c>
      <c r="J22" s="12">
        <f t="shared" si="4"/>
        <v>13078943.9</v>
      </c>
      <c r="K22" s="12">
        <f t="shared" si="4"/>
        <v>0</v>
      </c>
      <c r="L22" s="12">
        <f t="shared" si="4"/>
        <v>14843418.449999999</v>
      </c>
      <c r="M22" s="12">
        <f t="shared" si="4"/>
        <v>14843418.449999999</v>
      </c>
      <c r="N22" t="s">
        <v>54</v>
      </c>
      <c r="O22" s="5" t="s">
        <v>294</v>
      </c>
      <c r="P22" t="s">
        <v>55</v>
      </c>
      <c r="Q22" s="4">
        <v>44477</v>
      </c>
      <c r="R22" s="4">
        <v>44477</v>
      </c>
    </row>
    <row r="23" spans="1:18" x14ac:dyDescent="0.25">
      <c r="A23" s="2">
        <v>2021</v>
      </c>
      <c r="B23" s="4">
        <v>44378</v>
      </c>
      <c r="C23" s="4">
        <v>44469</v>
      </c>
      <c r="F23">
        <v>1413</v>
      </c>
      <c r="G23" t="s">
        <v>70</v>
      </c>
      <c r="H23" s="12">
        <v>18063181.190000001</v>
      </c>
      <c r="I23" s="12">
        <v>18063181.190000001</v>
      </c>
      <c r="J23" s="12">
        <v>10032696.98</v>
      </c>
      <c r="K23" s="12">
        <v>0</v>
      </c>
      <c r="L23" s="12">
        <v>8030484.21</v>
      </c>
      <c r="M23" s="12">
        <v>8030484.21</v>
      </c>
      <c r="N23" t="s">
        <v>54</v>
      </c>
      <c r="O23" s="5" t="s">
        <v>294</v>
      </c>
      <c r="P23" t="s">
        <v>55</v>
      </c>
      <c r="Q23" s="4">
        <v>44477</v>
      </c>
      <c r="R23" s="4">
        <v>44477</v>
      </c>
    </row>
    <row r="24" spans="1:18" x14ac:dyDescent="0.25">
      <c r="A24" s="2">
        <v>2021</v>
      </c>
      <c r="B24" s="4">
        <v>44378</v>
      </c>
      <c r="C24" s="4">
        <v>44469</v>
      </c>
      <c r="F24">
        <v>1421</v>
      </c>
      <c r="G24" t="s">
        <v>71</v>
      </c>
      <c r="H24" s="12">
        <v>3683672.34</v>
      </c>
      <c r="I24" s="12">
        <v>3683672.34</v>
      </c>
      <c r="J24" s="12">
        <v>1277472.3600000001</v>
      </c>
      <c r="K24" s="12">
        <v>0</v>
      </c>
      <c r="L24" s="12">
        <v>2406199.98</v>
      </c>
      <c r="M24" s="12">
        <v>2406199.98</v>
      </c>
      <c r="N24" t="s">
        <v>54</v>
      </c>
      <c r="O24" s="5" t="s">
        <v>294</v>
      </c>
      <c r="P24" t="s">
        <v>55</v>
      </c>
      <c r="Q24" s="4">
        <v>44477</v>
      </c>
      <c r="R24" s="4">
        <v>44477</v>
      </c>
    </row>
    <row r="25" spans="1:18" x14ac:dyDescent="0.25">
      <c r="A25" s="2">
        <v>2021</v>
      </c>
      <c r="B25" s="4">
        <v>44378</v>
      </c>
      <c r="C25" s="4">
        <v>44469</v>
      </c>
      <c r="F25">
        <v>1431</v>
      </c>
      <c r="G25" t="s">
        <v>72</v>
      </c>
      <c r="H25" s="12">
        <v>4623008.82</v>
      </c>
      <c r="I25" s="12">
        <v>4623008.82</v>
      </c>
      <c r="J25" s="12">
        <v>1641982.56</v>
      </c>
      <c r="K25" s="12">
        <v>0</v>
      </c>
      <c r="L25" s="12">
        <v>2981026.26</v>
      </c>
      <c r="M25" s="12">
        <v>2981026.26</v>
      </c>
      <c r="N25" t="s">
        <v>54</v>
      </c>
      <c r="O25" s="5" t="s">
        <v>294</v>
      </c>
      <c r="P25" t="s">
        <v>55</v>
      </c>
      <c r="Q25" s="4">
        <v>44477</v>
      </c>
      <c r="R25" s="4">
        <v>44477</v>
      </c>
    </row>
    <row r="26" spans="1:18" x14ac:dyDescent="0.25">
      <c r="A26" s="2">
        <v>2021</v>
      </c>
      <c r="B26" s="4">
        <v>44378</v>
      </c>
      <c r="C26" s="4">
        <v>44469</v>
      </c>
      <c r="F26">
        <v>1441</v>
      </c>
      <c r="G26" t="s">
        <v>73</v>
      </c>
      <c r="H26" s="12">
        <v>1552500</v>
      </c>
      <c r="I26" s="12">
        <v>1552500</v>
      </c>
      <c r="J26" s="12">
        <v>126792</v>
      </c>
      <c r="K26" s="12">
        <v>0</v>
      </c>
      <c r="L26" s="12">
        <v>1425708</v>
      </c>
      <c r="M26" s="12">
        <v>1425708</v>
      </c>
      <c r="N26" t="s">
        <v>54</v>
      </c>
      <c r="O26" s="5" t="s">
        <v>294</v>
      </c>
      <c r="P26" t="s">
        <v>55</v>
      </c>
      <c r="Q26" s="4">
        <v>44477</v>
      </c>
      <c r="R26" s="4">
        <v>44477</v>
      </c>
    </row>
    <row r="27" spans="1:18" x14ac:dyDescent="0.25">
      <c r="A27" s="2">
        <v>2021</v>
      </c>
      <c r="B27" s="4">
        <v>44378</v>
      </c>
      <c r="C27" s="4">
        <v>44469</v>
      </c>
      <c r="E27">
        <v>1500</v>
      </c>
      <c r="G27" t="s">
        <v>74</v>
      </c>
      <c r="H27" s="12">
        <f>SUM(H28:H34)</f>
        <v>17695181.75</v>
      </c>
      <c r="I27" s="12">
        <f t="shared" ref="I27:M27" si="5">SUM(I28:I34)</f>
        <v>21016702.48</v>
      </c>
      <c r="J27" s="12">
        <f t="shared" si="5"/>
        <v>7362359.9399999995</v>
      </c>
      <c r="K27" s="12">
        <f t="shared" si="5"/>
        <v>552426.68000000005</v>
      </c>
      <c r="L27" s="12">
        <f t="shared" si="5"/>
        <v>13654194.68</v>
      </c>
      <c r="M27" s="12">
        <f t="shared" si="5"/>
        <v>13101768</v>
      </c>
      <c r="N27" t="s">
        <v>54</v>
      </c>
      <c r="O27" s="5" t="s">
        <v>294</v>
      </c>
      <c r="P27" t="s">
        <v>55</v>
      </c>
      <c r="Q27" s="4">
        <v>44477</v>
      </c>
      <c r="R27" s="4">
        <v>44477</v>
      </c>
    </row>
    <row r="28" spans="1:18" x14ac:dyDescent="0.25">
      <c r="A28" s="2">
        <v>2021</v>
      </c>
      <c r="B28" s="4">
        <v>44378</v>
      </c>
      <c r="C28" s="4">
        <v>44469</v>
      </c>
      <c r="F28">
        <v>1511</v>
      </c>
      <c r="G28" t="s">
        <v>75</v>
      </c>
      <c r="H28" s="12">
        <v>585046.11</v>
      </c>
      <c r="I28" s="12">
        <v>585046.11</v>
      </c>
      <c r="J28" s="12">
        <v>161570.57</v>
      </c>
      <c r="K28" s="12">
        <v>0</v>
      </c>
      <c r="L28" s="12">
        <v>423475.54</v>
      </c>
      <c r="M28" s="12">
        <v>423475.54</v>
      </c>
      <c r="N28" t="s">
        <v>54</v>
      </c>
      <c r="O28" s="5" t="s">
        <v>294</v>
      </c>
      <c r="P28" t="s">
        <v>55</v>
      </c>
      <c r="Q28" s="4">
        <v>44477</v>
      </c>
      <c r="R28" s="4">
        <v>44477</v>
      </c>
    </row>
    <row r="29" spans="1:18" x14ac:dyDescent="0.25">
      <c r="A29" s="2">
        <v>2021</v>
      </c>
      <c r="B29" s="4">
        <v>44378</v>
      </c>
      <c r="C29" s="4">
        <v>44469</v>
      </c>
      <c r="F29">
        <v>1521</v>
      </c>
      <c r="G29" t="s">
        <v>283</v>
      </c>
      <c r="H29" s="12">
        <v>0</v>
      </c>
      <c r="I29" s="12">
        <v>739164.8</v>
      </c>
      <c r="J29" s="12">
        <v>0</v>
      </c>
      <c r="K29" s="12">
        <v>0</v>
      </c>
      <c r="L29" s="12">
        <v>739164.8</v>
      </c>
      <c r="M29" s="12">
        <v>739164.8</v>
      </c>
      <c r="N29" t="s">
        <v>54</v>
      </c>
      <c r="O29" s="5" t="s">
        <v>294</v>
      </c>
      <c r="P29" t="s">
        <v>55</v>
      </c>
      <c r="Q29" s="4">
        <v>44477</v>
      </c>
      <c r="R29" s="4">
        <v>44477</v>
      </c>
    </row>
    <row r="30" spans="1:18" x14ac:dyDescent="0.25">
      <c r="A30" s="2">
        <v>2021</v>
      </c>
      <c r="B30" s="4">
        <v>44378</v>
      </c>
      <c r="C30" s="4">
        <v>44469</v>
      </c>
      <c r="F30">
        <v>1522</v>
      </c>
      <c r="G30" t="s">
        <v>76</v>
      </c>
      <c r="H30" s="12">
        <v>1039999.92</v>
      </c>
      <c r="I30" s="12">
        <v>3747505.29</v>
      </c>
      <c r="J30" s="12">
        <v>2188192.65</v>
      </c>
      <c r="K30" s="12">
        <v>0</v>
      </c>
      <c r="L30" s="12">
        <v>1559312.64</v>
      </c>
      <c r="M30" s="12">
        <v>1559312.64</v>
      </c>
      <c r="N30" t="s">
        <v>54</v>
      </c>
      <c r="O30" s="5" t="s">
        <v>294</v>
      </c>
      <c r="P30" t="s">
        <v>55</v>
      </c>
      <c r="Q30" s="4">
        <v>44477</v>
      </c>
      <c r="R30" s="4">
        <v>44477</v>
      </c>
    </row>
    <row r="31" spans="1:18" x14ac:dyDescent="0.25">
      <c r="A31" s="2">
        <v>2021</v>
      </c>
      <c r="B31" s="4">
        <v>44378</v>
      </c>
      <c r="C31" s="4">
        <v>44469</v>
      </c>
      <c r="F31">
        <v>1531</v>
      </c>
      <c r="G31" t="s">
        <v>77</v>
      </c>
      <c r="H31" s="12">
        <v>202666.1</v>
      </c>
      <c r="I31" s="12">
        <v>202666.1</v>
      </c>
      <c r="J31" s="12">
        <v>49417.1</v>
      </c>
      <c r="K31" s="12">
        <v>0</v>
      </c>
      <c r="L31" s="12">
        <v>153249</v>
      </c>
      <c r="M31" s="12">
        <v>153249</v>
      </c>
      <c r="N31" t="s">
        <v>54</v>
      </c>
      <c r="O31" s="5" t="s">
        <v>294</v>
      </c>
      <c r="P31" t="s">
        <v>55</v>
      </c>
      <c r="Q31" s="4">
        <v>44477</v>
      </c>
      <c r="R31" s="4">
        <v>44477</v>
      </c>
    </row>
    <row r="32" spans="1:18" x14ac:dyDescent="0.25">
      <c r="A32" s="2">
        <v>2021</v>
      </c>
      <c r="B32" s="4">
        <v>44378</v>
      </c>
      <c r="C32" s="4">
        <v>44469</v>
      </c>
      <c r="F32">
        <v>1541</v>
      </c>
      <c r="G32" t="s">
        <v>78</v>
      </c>
      <c r="H32" s="12">
        <v>15049469.619999999</v>
      </c>
      <c r="I32" s="12">
        <v>15174320.18</v>
      </c>
      <c r="J32" s="12">
        <v>4460369.62</v>
      </c>
      <c r="K32" s="12">
        <v>552426.68000000005</v>
      </c>
      <c r="L32" s="12">
        <v>10713802.699999999</v>
      </c>
      <c r="M32" s="12">
        <v>10161376.02</v>
      </c>
      <c r="N32" t="s">
        <v>54</v>
      </c>
      <c r="O32" s="5" t="s">
        <v>294</v>
      </c>
      <c r="P32" t="s">
        <v>55</v>
      </c>
      <c r="Q32" s="4">
        <v>44477</v>
      </c>
      <c r="R32" s="4">
        <v>44477</v>
      </c>
    </row>
    <row r="33" spans="1:18" s="3" customFormat="1" x14ac:dyDescent="0.25">
      <c r="A33" s="3">
        <v>2021</v>
      </c>
      <c r="B33" s="4">
        <v>44378</v>
      </c>
      <c r="C33" s="4">
        <v>44469</v>
      </c>
      <c r="F33" s="3">
        <v>1551</v>
      </c>
      <c r="G33" s="3" t="s">
        <v>79</v>
      </c>
      <c r="H33" s="12">
        <v>350000</v>
      </c>
      <c r="I33" s="12">
        <v>100000</v>
      </c>
      <c r="J33" s="12">
        <v>34810</v>
      </c>
      <c r="K33" s="12">
        <v>0</v>
      </c>
      <c r="L33" s="12">
        <v>65190</v>
      </c>
      <c r="M33" s="12">
        <v>65190</v>
      </c>
      <c r="N33" s="3" t="s">
        <v>54</v>
      </c>
      <c r="O33" s="5" t="s">
        <v>294</v>
      </c>
      <c r="P33" s="3" t="s">
        <v>55</v>
      </c>
      <c r="Q33" s="4">
        <v>44477</v>
      </c>
      <c r="R33" s="4">
        <v>44477</v>
      </c>
    </row>
    <row r="34" spans="1:18" x14ac:dyDescent="0.25">
      <c r="A34" s="3">
        <v>2021</v>
      </c>
      <c r="B34" s="4">
        <v>44378</v>
      </c>
      <c r="C34" s="4">
        <v>44469</v>
      </c>
      <c r="F34">
        <v>1592</v>
      </c>
      <c r="G34" t="s">
        <v>80</v>
      </c>
      <c r="H34" s="12">
        <v>468000</v>
      </c>
      <c r="I34" s="12">
        <v>468000</v>
      </c>
      <c r="J34" s="12">
        <v>468000</v>
      </c>
      <c r="K34" s="12">
        <v>0</v>
      </c>
      <c r="L34" s="12">
        <v>0</v>
      </c>
      <c r="M34" s="12">
        <v>0</v>
      </c>
      <c r="N34" s="3" t="s">
        <v>54</v>
      </c>
      <c r="O34" s="5" t="s">
        <v>294</v>
      </c>
      <c r="P34" s="3" t="s">
        <v>55</v>
      </c>
      <c r="Q34" s="4">
        <v>44477</v>
      </c>
      <c r="R34" s="4">
        <v>44477</v>
      </c>
    </row>
    <row r="35" spans="1:18" x14ac:dyDescent="0.25">
      <c r="A35" s="3">
        <v>2021</v>
      </c>
      <c r="B35" s="4">
        <v>44378</v>
      </c>
      <c r="C35" s="4">
        <v>44469</v>
      </c>
      <c r="E35">
        <v>1600</v>
      </c>
      <c r="G35" t="s">
        <v>81</v>
      </c>
      <c r="H35" s="12">
        <f>SUM(H36)</f>
        <v>1039999.92</v>
      </c>
      <c r="I35" s="12">
        <f t="shared" ref="I35:M35" si="6">SUM(I36)</f>
        <v>119126.68</v>
      </c>
      <c r="J35" s="12">
        <f t="shared" si="6"/>
        <v>0</v>
      </c>
      <c r="K35" s="12">
        <f t="shared" si="6"/>
        <v>0</v>
      </c>
      <c r="L35" s="12">
        <f t="shared" si="6"/>
        <v>0</v>
      </c>
      <c r="M35" s="12">
        <f t="shared" si="6"/>
        <v>0</v>
      </c>
      <c r="N35" s="3" t="s">
        <v>54</v>
      </c>
      <c r="O35" s="5" t="s">
        <v>294</v>
      </c>
      <c r="P35" s="3" t="s">
        <v>55</v>
      </c>
      <c r="Q35" s="4">
        <v>44477</v>
      </c>
      <c r="R35" s="4">
        <v>44477</v>
      </c>
    </row>
    <row r="36" spans="1:18" x14ac:dyDescent="0.25">
      <c r="A36" s="3">
        <v>2021</v>
      </c>
      <c r="B36" s="4">
        <v>44378</v>
      </c>
      <c r="C36" s="4">
        <v>44469</v>
      </c>
      <c r="F36">
        <v>1611</v>
      </c>
      <c r="G36" t="s">
        <v>82</v>
      </c>
      <c r="H36" s="12">
        <v>1039999.92</v>
      </c>
      <c r="I36" s="12">
        <v>119126.68</v>
      </c>
      <c r="J36" s="12">
        <v>0</v>
      </c>
      <c r="K36" s="12">
        <v>0</v>
      </c>
      <c r="L36" s="12">
        <v>0</v>
      </c>
      <c r="M36" s="12">
        <v>0</v>
      </c>
      <c r="N36" s="3" t="s">
        <v>54</v>
      </c>
      <c r="O36" s="5" t="s">
        <v>294</v>
      </c>
      <c r="P36" s="3" t="s">
        <v>55</v>
      </c>
      <c r="Q36" s="4">
        <v>44477</v>
      </c>
      <c r="R36" s="4">
        <v>44477</v>
      </c>
    </row>
    <row r="37" spans="1:18" x14ac:dyDescent="0.25">
      <c r="A37" s="3">
        <v>2021</v>
      </c>
      <c r="B37" s="4">
        <v>44378</v>
      </c>
      <c r="C37" s="4">
        <v>44469</v>
      </c>
      <c r="D37">
        <v>2000</v>
      </c>
      <c r="G37" t="s">
        <v>83</v>
      </c>
      <c r="H37" s="12">
        <f>SUM(H38,H50,H56,H61,H71,H79,H83,H90,H93)</f>
        <v>52963204.25</v>
      </c>
      <c r="I37" s="12">
        <f t="shared" ref="I37:M37" si="7">SUM(I38,I50,I56,I61,I71,I79,I83,I90,I93)</f>
        <v>55505629.18</v>
      </c>
      <c r="J37" s="12">
        <f t="shared" si="7"/>
        <v>28022.89</v>
      </c>
      <c r="K37" s="12">
        <f t="shared" si="7"/>
        <v>5446399.54</v>
      </c>
      <c r="L37" s="12">
        <f t="shared" si="7"/>
        <v>41921074.689999998</v>
      </c>
      <c r="M37" s="12">
        <f t="shared" si="7"/>
        <v>36474675.150000006</v>
      </c>
      <c r="N37" s="3" t="s">
        <v>54</v>
      </c>
      <c r="O37" s="5" t="s">
        <v>294</v>
      </c>
      <c r="P37" s="3" t="s">
        <v>55</v>
      </c>
      <c r="Q37" s="4">
        <v>44477</v>
      </c>
      <c r="R37" s="4">
        <v>44477</v>
      </c>
    </row>
    <row r="38" spans="1:18" x14ac:dyDescent="0.25">
      <c r="A38" s="3">
        <v>2021</v>
      </c>
      <c r="B38" s="4">
        <v>44378</v>
      </c>
      <c r="C38" s="4">
        <v>44469</v>
      </c>
      <c r="E38">
        <v>2100</v>
      </c>
      <c r="G38" t="s">
        <v>84</v>
      </c>
      <c r="H38" s="12">
        <f>SUM(H39:H49)</f>
        <v>5795151.6399999997</v>
      </c>
      <c r="I38" s="12">
        <f t="shared" ref="I38:M38" si="8">SUM(I39:I49)</f>
        <v>5400219.96</v>
      </c>
      <c r="J38" s="12">
        <f t="shared" si="8"/>
        <v>0</v>
      </c>
      <c r="K38" s="12">
        <f t="shared" si="8"/>
        <v>190473.27</v>
      </c>
      <c r="L38" s="12">
        <f t="shared" si="8"/>
        <v>3329179.6100000003</v>
      </c>
      <c r="M38" s="12">
        <f t="shared" si="8"/>
        <v>3138706.34</v>
      </c>
      <c r="N38" s="3" t="s">
        <v>54</v>
      </c>
      <c r="O38" s="5" t="s">
        <v>294</v>
      </c>
      <c r="P38" s="3" t="s">
        <v>55</v>
      </c>
      <c r="Q38" s="4">
        <v>44477</v>
      </c>
      <c r="R38" s="4">
        <v>44477</v>
      </c>
    </row>
    <row r="39" spans="1:18" x14ac:dyDescent="0.25">
      <c r="A39" s="3">
        <v>2021</v>
      </c>
      <c r="B39" s="4">
        <v>44378</v>
      </c>
      <c r="C39" s="4">
        <v>44469</v>
      </c>
      <c r="F39">
        <v>2111</v>
      </c>
      <c r="G39" t="s">
        <v>85</v>
      </c>
      <c r="H39" s="12">
        <v>894439.87</v>
      </c>
      <c r="I39" s="12">
        <v>817996.47</v>
      </c>
      <c r="J39" s="12">
        <v>0</v>
      </c>
      <c r="K39" s="12">
        <v>28203.49</v>
      </c>
      <c r="L39" s="12">
        <v>520786.04</v>
      </c>
      <c r="M39" s="12">
        <v>492582.55</v>
      </c>
      <c r="N39" s="3" t="s">
        <v>54</v>
      </c>
      <c r="O39" s="5" t="s">
        <v>294</v>
      </c>
      <c r="P39" s="3" t="s">
        <v>55</v>
      </c>
      <c r="Q39" s="4">
        <v>44477</v>
      </c>
      <c r="R39" s="4">
        <v>44477</v>
      </c>
    </row>
    <row r="40" spans="1:18" x14ac:dyDescent="0.25">
      <c r="A40" s="3">
        <v>2021</v>
      </c>
      <c r="B40" s="4">
        <v>44378</v>
      </c>
      <c r="C40" s="4">
        <v>44469</v>
      </c>
      <c r="F40">
        <v>2112</v>
      </c>
      <c r="G40" t="s">
        <v>86</v>
      </c>
      <c r="H40" s="12">
        <v>499097.99</v>
      </c>
      <c r="I40" s="12">
        <v>447445.75</v>
      </c>
      <c r="J40" s="12">
        <v>0</v>
      </c>
      <c r="K40" s="12">
        <v>0</v>
      </c>
      <c r="L40" s="12">
        <v>235840.67</v>
      </c>
      <c r="M40" s="12">
        <v>235840.67</v>
      </c>
      <c r="N40" s="3" t="s">
        <v>54</v>
      </c>
      <c r="O40" s="5" t="s">
        <v>294</v>
      </c>
      <c r="P40" s="3" t="s">
        <v>55</v>
      </c>
      <c r="Q40" s="4">
        <v>44477</v>
      </c>
      <c r="R40" s="4">
        <v>44477</v>
      </c>
    </row>
    <row r="41" spans="1:18" x14ac:dyDescent="0.25">
      <c r="A41" s="3">
        <v>2021</v>
      </c>
      <c r="B41" s="4">
        <v>44378</v>
      </c>
      <c r="C41" s="4">
        <v>44469</v>
      </c>
      <c r="F41">
        <v>2121</v>
      </c>
      <c r="G41" t="s">
        <v>87</v>
      </c>
      <c r="H41" s="12">
        <v>427867.5</v>
      </c>
      <c r="I41" s="12">
        <v>371344.5</v>
      </c>
      <c r="J41" s="12">
        <v>0</v>
      </c>
      <c r="K41" s="12">
        <v>1536</v>
      </c>
      <c r="L41" s="12">
        <v>252047.62</v>
      </c>
      <c r="M41" s="12">
        <v>250511.62</v>
      </c>
      <c r="N41" s="3" t="s">
        <v>54</v>
      </c>
      <c r="O41" s="5" t="s">
        <v>294</v>
      </c>
      <c r="P41" s="3" t="s">
        <v>55</v>
      </c>
      <c r="Q41" s="4">
        <v>44477</v>
      </c>
      <c r="R41" s="4">
        <v>44477</v>
      </c>
    </row>
    <row r="42" spans="1:18" x14ac:dyDescent="0.25">
      <c r="A42" s="3">
        <v>2021</v>
      </c>
      <c r="B42" s="4">
        <v>44378</v>
      </c>
      <c r="C42" s="4">
        <v>44469</v>
      </c>
      <c r="F42">
        <v>2131</v>
      </c>
      <c r="G42" t="s">
        <v>284</v>
      </c>
      <c r="H42" s="12">
        <v>500</v>
      </c>
      <c r="I42" s="12">
        <v>500</v>
      </c>
      <c r="J42" s="12">
        <v>0</v>
      </c>
      <c r="K42" s="12">
        <v>0</v>
      </c>
      <c r="L42" s="12">
        <v>0</v>
      </c>
      <c r="M42" s="12">
        <v>0</v>
      </c>
      <c r="N42" s="3" t="s">
        <v>54</v>
      </c>
      <c r="O42" s="5" t="s">
        <v>294</v>
      </c>
      <c r="P42" s="3" t="s">
        <v>55</v>
      </c>
      <c r="Q42" s="4">
        <v>44477</v>
      </c>
      <c r="R42" s="4">
        <v>44477</v>
      </c>
    </row>
    <row r="43" spans="1:18" x14ac:dyDescent="0.25">
      <c r="A43" s="3">
        <v>2021</v>
      </c>
      <c r="B43" s="4">
        <v>44378</v>
      </c>
      <c r="C43" s="4">
        <v>44469</v>
      </c>
      <c r="F43">
        <v>2141</v>
      </c>
      <c r="G43" t="s">
        <v>88</v>
      </c>
      <c r="H43" s="12">
        <v>463487.34</v>
      </c>
      <c r="I43" s="12">
        <v>526747.84</v>
      </c>
      <c r="J43" s="12">
        <v>0</v>
      </c>
      <c r="K43" s="12">
        <v>8173.6</v>
      </c>
      <c r="L43" s="12">
        <v>313695.84999999998</v>
      </c>
      <c r="M43" s="12">
        <v>305522.25</v>
      </c>
      <c r="N43" s="3" t="s">
        <v>54</v>
      </c>
      <c r="O43" s="5" t="s">
        <v>294</v>
      </c>
      <c r="P43" s="3" t="s">
        <v>55</v>
      </c>
      <c r="Q43" s="4">
        <v>44477</v>
      </c>
      <c r="R43" s="4">
        <v>44477</v>
      </c>
    </row>
    <row r="44" spans="1:18" x14ac:dyDescent="0.25">
      <c r="A44" s="3">
        <v>2021</v>
      </c>
      <c r="B44" s="4">
        <v>44378</v>
      </c>
      <c r="C44" s="4">
        <v>44469</v>
      </c>
      <c r="F44">
        <v>2142</v>
      </c>
      <c r="G44" t="s">
        <v>89</v>
      </c>
      <c r="H44" s="12">
        <v>241402.96</v>
      </c>
      <c r="I44" s="12">
        <v>263435.96000000002</v>
      </c>
      <c r="J44" s="12">
        <v>0</v>
      </c>
      <c r="K44" s="12">
        <v>745.2</v>
      </c>
      <c r="L44" s="12">
        <v>156436.4</v>
      </c>
      <c r="M44" s="12">
        <v>155691.20000000001</v>
      </c>
      <c r="N44" s="3" t="s">
        <v>54</v>
      </c>
      <c r="O44" s="5" t="s">
        <v>294</v>
      </c>
      <c r="P44" s="3" t="s">
        <v>55</v>
      </c>
      <c r="Q44" s="4">
        <v>44477</v>
      </c>
      <c r="R44" s="4">
        <v>44477</v>
      </c>
    </row>
    <row r="45" spans="1:18" x14ac:dyDescent="0.25">
      <c r="A45" s="3">
        <v>2021</v>
      </c>
      <c r="B45" s="4">
        <v>44378</v>
      </c>
      <c r="C45" s="4">
        <v>44469</v>
      </c>
      <c r="F45">
        <v>2151</v>
      </c>
      <c r="G45" t="s">
        <v>90</v>
      </c>
      <c r="H45" s="12">
        <v>1085670.3799999999</v>
      </c>
      <c r="I45" s="12">
        <v>1196915.04</v>
      </c>
      <c r="J45" s="12">
        <v>0</v>
      </c>
      <c r="K45" s="12">
        <v>127060.77</v>
      </c>
      <c r="L45" s="12">
        <v>771195.2</v>
      </c>
      <c r="M45" s="12">
        <v>644134.43000000005</v>
      </c>
      <c r="N45" s="3" t="s">
        <v>54</v>
      </c>
      <c r="O45" s="5" t="s">
        <v>294</v>
      </c>
      <c r="P45" s="3" t="s">
        <v>55</v>
      </c>
      <c r="Q45" s="4">
        <v>44477</v>
      </c>
      <c r="R45" s="4">
        <v>44477</v>
      </c>
    </row>
    <row r="46" spans="1:18" x14ac:dyDescent="0.25">
      <c r="A46" s="3">
        <v>2021</v>
      </c>
      <c r="B46" s="4">
        <v>44378</v>
      </c>
      <c r="C46" s="4">
        <v>44469</v>
      </c>
      <c r="F46">
        <v>2161</v>
      </c>
      <c r="G46" t="s">
        <v>91</v>
      </c>
      <c r="H46" s="12">
        <v>1003727.24</v>
      </c>
      <c r="I46" s="12">
        <v>1109246.04</v>
      </c>
      <c r="J46" s="12">
        <v>0</v>
      </c>
      <c r="K46" s="12">
        <v>24754.21</v>
      </c>
      <c r="L46" s="12">
        <v>828381.76</v>
      </c>
      <c r="M46" s="12">
        <v>803627.55</v>
      </c>
      <c r="N46" s="3" t="s">
        <v>54</v>
      </c>
      <c r="O46" s="5" t="s">
        <v>294</v>
      </c>
      <c r="P46" s="3" t="s">
        <v>55</v>
      </c>
      <c r="Q46" s="4">
        <v>44477</v>
      </c>
      <c r="R46" s="4">
        <v>44477</v>
      </c>
    </row>
    <row r="47" spans="1:18" x14ac:dyDescent="0.25">
      <c r="A47" s="3">
        <v>2021</v>
      </c>
      <c r="B47" s="4">
        <v>44378</v>
      </c>
      <c r="C47" s="4">
        <v>44469</v>
      </c>
      <c r="F47">
        <v>2171</v>
      </c>
      <c r="G47" t="s">
        <v>92</v>
      </c>
      <c r="H47" s="12">
        <v>77958.399999999994</v>
      </c>
      <c r="I47" s="12">
        <v>35588.400000000001</v>
      </c>
      <c r="J47" s="12">
        <v>0</v>
      </c>
      <c r="K47" s="12">
        <v>0</v>
      </c>
      <c r="L47" s="12">
        <v>4599.99</v>
      </c>
      <c r="M47" s="12">
        <v>4599.99</v>
      </c>
      <c r="N47" s="3" t="s">
        <v>54</v>
      </c>
      <c r="O47" s="5" t="s">
        <v>294</v>
      </c>
      <c r="P47" s="3" t="s">
        <v>55</v>
      </c>
      <c r="Q47" s="4">
        <v>44477</v>
      </c>
      <c r="R47" s="4">
        <v>44477</v>
      </c>
    </row>
    <row r="48" spans="1:18" s="3" customFormat="1" x14ac:dyDescent="0.25">
      <c r="A48" s="3">
        <v>2021</v>
      </c>
      <c r="B48" s="4">
        <v>44378</v>
      </c>
      <c r="C48" s="4">
        <v>44469</v>
      </c>
      <c r="F48" s="3">
        <v>2181</v>
      </c>
      <c r="G48" s="3" t="s">
        <v>93</v>
      </c>
      <c r="H48" s="12">
        <v>999.96</v>
      </c>
      <c r="I48" s="12">
        <v>999.96</v>
      </c>
      <c r="J48" s="12">
        <v>0</v>
      </c>
      <c r="K48" s="12">
        <v>0</v>
      </c>
      <c r="L48" s="12">
        <v>0</v>
      </c>
      <c r="M48" s="12">
        <v>0</v>
      </c>
      <c r="N48" s="3" t="s">
        <v>54</v>
      </c>
      <c r="O48" s="5" t="s">
        <v>294</v>
      </c>
      <c r="P48" s="3" t="s">
        <v>55</v>
      </c>
      <c r="Q48" s="4">
        <v>44477</v>
      </c>
      <c r="R48" s="4">
        <v>44477</v>
      </c>
    </row>
    <row r="49" spans="1:18" x14ac:dyDescent="0.25">
      <c r="A49" s="3">
        <v>2021</v>
      </c>
      <c r="B49" s="4">
        <v>44378</v>
      </c>
      <c r="C49" s="4">
        <v>44469</v>
      </c>
      <c r="F49">
        <v>2182</v>
      </c>
      <c r="G49" t="s">
        <v>94</v>
      </c>
      <c r="H49" s="12">
        <v>1100000</v>
      </c>
      <c r="I49" s="12">
        <v>630000</v>
      </c>
      <c r="J49" s="12">
        <v>0</v>
      </c>
      <c r="K49" s="12">
        <v>0</v>
      </c>
      <c r="L49" s="12">
        <v>246196.08</v>
      </c>
      <c r="M49" s="12">
        <v>246196.08</v>
      </c>
      <c r="N49" s="3" t="s">
        <v>54</v>
      </c>
      <c r="O49" s="5" t="s">
        <v>294</v>
      </c>
      <c r="P49" s="3" t="s">
        <v>55</v>
      </c>
      <c r="Q49" s="4">
        <v>44477</v>
      </c>
      <c r="R49" s="4">
        <v>44477</v>
      </c>
    </row>
    <row r="50" spans="1:18" x14ac:dyDescent="0.25">
      <c r="A50" s="3">
        <v>2021</v>
      </c>
      <c r="B50" s="4">
        <v>44378</v>
      </c>
      <c r="C50" s="4">
        <v>44469</v>
      </c>
      <c r="E50">
        <v>2200</v>
      </c>
      <c r="G50" t="s">
        <v>95</v>
      </c>
      <c r="H50" s="12">
        <f>SUM(H51:H55)</f>
        <v>1707304.79</v>
      </c>
      <c r="I50" s="12">
        <f t="shared" ref="I50:M50" si="9">SUM(I51:I55)</f>
        <v>1611281.26</v>
      </c>
      <c r="J50" s="12">
        <f t="shared" si="9"/>
        <v>0</v>
      </c>
      <c r="K50" s="12">
        <f t="shared" si="9"/>
        <v>120700.92000000001</v>
      </c>
      <c r="L50" s="12">
        <f t="shared" si="9"/>
        <v>1163810.47</v>
      </c>
      <c r="M50" s="12">
        <f t="shared" si="9"/>
        <v>1043109.5499999999</v>
      </c>
      <c r="N50" s="3" t="s">
        <v>54</v>
      </c>
      <c r="O50" s="5" t="s">
        <v>294</v>
      </c>
      <c r="P50" s="3" t="s">
        <v>55</v>
      </c>
      <c r="Q50" s="4">
        <v>44477</v>
      </c>
      <c r="R50" s="4">
        <v>44477</v>
      </c>
    </row>
    <row r="51" spans="1:18" x14ac:dyDescent="0.25">
      <c r="A51" s="3">
        <v>2021</v>
      </c>
      <c r="B51" s="4">
        <v>44378</v>
      </c>
      <c r="C51" s="4">
        <v>44469</v>
      </c>
      <c r="F51">
        <v>2211</v>
      </c>
      <c r="G51" t="s">
        <v>96</v>
      </c>
      <c r="H51" s="12">
        <v>960000</v>
      </c>
      <c r="I51" s="12">
        <v>880000</v>
      </c>
      <c r="J51" s="12">
        <v>0</v>
      </c>
      <c r="K51" s="12">
        <v>65373.16</v>
      </c>
      <c r="L51" s="12">
        <v>847096.73</v>
      </c>
      <c r="M51" s="12">
        <v>781723.57</v>
      </c>
      <c r="N51" s="3" t="s">
        <v>54</v>
      </c>
      <c r="O51" s="5" t="s">
        <v>294</v>
      </c>
      <c r="P51" s="3" t="s">
        <v>55</v>
      </c>
      <c r="Q51" s="4">
        <v>44477</v>
      </c>
      <c r="R51" s="4">
        <v>44477</v>
      </c>
    </row>
    <row r="52" spans="1:18" x14ac:dyDescent="0.25">
      <c r="A52" s="3">
        <v>2021</v>
      </c>
      <c r="B52" s="4">
        <v>44378</v>
      </c>
      <c r="C52" s="4">
        <v>44469</v>
      </c>
      <c r="F52">
        <v>2212</v>
      </c>
      <c r="G52" t="s">
        <v>97</v>
      </c>
      <c r="H52" s="12">
        <v>463288.79</v>
      </c>
      <c r="I52" s="12">
        <v>467072.26</v>
      </c>
      <c r="J52" s="12">
        <v>0</v>
      </c>
      <c r="K52" s="12">
        <v>33771.47</v>
      </c>
      <c r="L52" s="12">
        <v>257461.02</v>
      </c>
      <c r="M52" s="12">
        <v>223689.55</v>
      </c>
      <c r="N52" s="3" t="s">
        <v>54</v>
      </c>
      <c r="O52" s="5" t="s">
        <v>294</v>
      </c>
      <c r="P52" s="3" t="s">
        <v>55</v>
      </c>
      <c r="Q52" s="4">
        <v>44477</v>
      </c>
      <c r="R52" s="4">
        <v>44477</v>
      </c>
    </row>
    <row r="53" spans="1:18" x14ac:dyDescent="0.25">
      <c r="A53" s="3">
        <v>2021</v>
      </c>
      <c r="B53" s="4">
        <v>44378</v>
      </c>
      <c r="C53" s="4">
        <v>44469</v>
      </c>
      <c r="F53">
        <v>2213</v>
      </c>
      <c r="G53" t="s">
        <v>98</v>
      </c>
      <c r="H53" s="12">
        <v>16000</v>
      </c>
      <c r="I53" s="12">
        <v>0</v>
      </c>
      <c r="J53" s="12">
        <v>0</v>
      </c>
      <c r="K53" s="12">
        <v>0</v>
      </c>
      <c r="L53" s="12">
        <v>0</v>
      </c>
      <c r="M53" s="12">
        <v>0</v>
      </c>
      <c r="N53" s="3" t="s">
        <v>54</v>
      </c>
      <c r="O53" s="5" t="s">
        <v>294</v>
      </c>
      <c r="P53" s="3" t="s">
        <v>55</v>
      </c>
      <c r="Q53" s="4">
        <v>44477</v>
      </c>
      <c r="R53" s="4">
        <v>44477</v>
      </c>
    </row>
    <row r="54" spans="1:18" x14ac:dyDescent="0.25">
      <c r="A54" s="3">
        <v>2021</v>
      </c>
      <c r="B54" s="4">
        <v>44378</v>
      </c>
      <c r="C54" s="4">
        <v>44469</v>
      </c>
      <c r="F54">
        <v>2221</v>
      </c>
      <c r="G54" t="s">
        <v>99</v>
      </c>
      <c r="H54" s="12">
        <v>210000</v>
      </c>
      <c r="I54" s="12">
        <v>210198</v>
      </c>
      <c r="J54" s="12">
        <v>0</v>
      </c>
      <c r="K54" s="12">
        <v>21556.29</v>
      </c>
      <c r="L54" s="12">
        <v>53910.95</v>
      </c>
      <c r="M54" s="12">
        <v>32354.66</v>
      </c>
      <c r="N54" s="3" t="s">
        <v>54</v>
      </c>
      <c r="O54" s="5" t="s">
        <v>294</v>
      </c>
      <c r="P54" s="3" t="s">
        <v>55</v>
      </c>
      <c r="Q54" s="4">
        <v>44477</v>
      </c>
      <c r="R54" s="4">
        <v>44477</v>
      </c>
    </row>
    <row r="55" spans="1:18" x14ac:dyDescent="0.25">
      <c r="A55" s="3">
        <v>2021</v>
      </c>
      <c r="B55" s="4">
        <v>44378</v>
      </c>
      <c r="C55" s="4">
        <v>44469</v>
      </c>
      <c r="F55">
        <v>2231</v>
      </c>
      <c r="G55" t="s">
        <v>100</v>
      </c>
      <c r="H55" s="12">
        <v>58016</v>
      </c>
      <c r="I55" s="12">
        <v>54011</v>
      </c>
      <c r="J55" s="12">
        <v>0</v>
      </c>
      <c r="K55" s="12">
        <v>0</v>
      </c>
      <c r="L55" s="12">
        <v>5341.77</v>
      </c>
      <c r="M55" s="12">
        <v>5341.77</v>
      </c>
      <c r="N55" s="3" t="s">
        <v>54</v>
      </c>
      <c r="O55" s="5" t="s">
        <v>294</v>
      </c>
      <c r="P55" s="3" t="s">
        <v>55</v>
      </c>
      <c r="Q55" s="4">
        <v>44477</v>
      </c>
      <c r="R55" s="4">
        <v>44477</v>
      </c>
    </row>
    <row r="56" spans="1:18" x14ac:dyDescent="0.25">
      <c r="A56" s="3">
        <v>2021</v>
      </c>
      <c r="B56" s="4">
        <v>44378</v>
      </c>
      <c r="C56" s="4">
        <v>44469</v>
      </c>
      <c r="E56">
        <v>2300</v>
      </c>
      <c r="G56" t="s">
        <v>101</v>
      </c>
      <c r="H56" s="12">
        <f>SUM(H57:H60)</f>
        <v>186101</v>
      </c>
      <c r="I56" s="12">
        <f t="shared" ref="I56:M56" si="10">SUM(I57:I60)</f>
        <v>121491</v>
      </c>
      <c r="J56" s="12">
        <f t="shared" si="10"/>
        <v>0</v>
      </c>
      <c r="K56" s="12">
        <f t="shared" si="10"/>
        <v>0</v>
      </c>
      <c r="L56" s="12">
        <f t="shared" si="10"/>
        <v>27698</v>
      </c>
      <c r="M56" s="12">
        <f t="shared" si="10"/>
        <v>27698</v>
      </c>
      <c r="N56" s="3" t="s">
        <v>54</v>
      </c>
      <c r="O56" s="5" t="s">
        <v>294</v>
      </c>
      <c r="P56" s="3" t="s">
        <v>55</v>
      </c>
      <c r="Q56" s="4">
        <v>44477</v>
      </c>
      <c r="R56" s="4">
        <v>44477</v>
      </c>
    </row>
    <row r="57" spans="1:18" x14ac:dyDescent="0.25">
      <c r="A57" s="3">
        <v>2021</v>
      </c>
      <c r="B57" s="4">
        <v>44378</v>
      </c>
      <c r="C57" s="4">
        <v>44469</v>
      </c>
      <c r="F57">
        <v>2311</v>
      </c>
      <c r="G57" t="s">
        <v>102</v>
      </c>
      <c r="H57" s="12">
        <v>32995</v>
      </c>
      <c r="I57" s="12">
        <v>34385</v>
      </c>
      <c r="J57" s="12">
        <v>0</v>
      </c>
      <c r="K57" s="12">
        <v>0</v>
      </c>
      <c r="L57" s="12">
        <v>27350</v>
      </c>
      <c r="M57" s="12">
        <v>27350</v>
      </c>
      <c r="N57" s="3" t="s">
        <v>54</v>
      </c>
      <c r="O57" s="5" t="s">
        <v>294</v>
      </c>
      <c r="P57" s="3" t="s">
        <v>55</v>
      </c>
      <c r="Q57" s="4">
        <v>44477</v>
      </c>
      <c r="R57" s="4">
        <v>44477</v>
      </c>
    </row>
    <row r="58" spans="1:18" x14ac:dyDescent="0.25">
      <c r="A58" s="3">
        <v>2021</v>
      </c>
      <c r="B58" s="4">
        <v>44378</v>
      </c>
      <c r="C58" s="4">
        <v>44469</v>
      </c>
      <c r="F58">
        <v>2341</v>
      </c>
      <c r="G58" t="s">
        <v>103</v>
      </c>
      <c r="H58" s="12">
        <v>1500</v>
      </c>
      <c r="I58" s="12">
        <v>11500</v>
      </c>
      <c r="J58" s="12">
        <v>0</v>
      </c>
      <c r="K58" s="12">
        <v>0</v>
      </c>
      <c r="L58" s="12">
        <v>348</v>
      </c>
      <c r="M58" s="12">
        <v>348</v>
      </c>
      <c r="N58" s="3" t="s">
        <v>54</v>
      </c>
      <c r="O58" s="5" t="s">
        <v>294</v>
      </c>
      <c r="P58" s="3" t="s">
        <v>55</v>
      </c>
      <c r="Q58" s="4">
        <v>44477</v>
      </c>
      <c r="R58" s="4">
        <v>44477</v>
      </c>
    </row>
    <row r="59" spans="1:18" x14ac:dyDescent="0.25">
      <c r="A59" s="3">
        <v>2021</v>
      </c>
      <c r="B59" s="4">
        <v>44378</v>
      </c>
      <c r="C59" s="4">
        <v>44469</v>
      </c>
      <c r="F59">
        <v>2351</v>
      </c>
      <c r="G59" t="s">
        <v>104</v>
      </c>
      <c r="H59" s="12">
        <v>129996</v>
      </c>
      <c r="I59" s="12">
        <v>56996</v>
      </c>
      <c r="J59" s="12">
        <v>0</v>
      </c>
      <c r="K59" s="12">
        <v>0</v>
      </c>
      <c r="L59" s="12">
        <v>0</v>
      </c>
      <c r="M59" s="12">
        <v>0</v>
      </c>
      <c r="N59" s="3" t="s">
        <v>54</v>
      </c>
      <c r="O59" s="5" t="s">
        <v>294</v>
      </c>
      <c r="P59" s="3" t="s">
        <v>55</v>
      </c>
      <c r="Q59" s="4">
        <v>44477</v>
      </c>
      <c r="R59" s="4">
        <v>44477</v>
      </c>
    </row>
    <row r="60" spans="1:18" x14ac:dyDescent="0.25">
      <c r="A60" s="3">
        <v>2021</v>
      </c>
      <c r="B60" s="4">
        <v>44378</v>
      </c>
      <c r="C60" s="4">
        <v>44469</v>
      </c>
      <c r="F60">
        <v>2391</v>
      </c>
      <c r="G60" t="s">
        <v>105</v>
      </c>
      <c r="H60" s="12">
        <v>21610</v>
      </c>
      <c r="I60" s="12">
        <v>18610</v>
      </c>
      <c r="J60" s="12">
        <v>0</v>
      </c>
      <c r="K60" s="12">
        <v>0</v>
      </c>
      <c r="L60" s="12">
        <v>0</v>
      </c>
      <c r="M60" s="12">
        <v>0</v>
      </c>
      <c r="N60" s="3" t="s">
        <v>54</v>
      </c>
      <c r="O60" s="5" t="s">
        <v>294</v>
      </c>
      <c r="P60" s="3" t="s">
        <v>55</v>
      </c>
      <c r="Q60" s="4">
        <v>44477</v>
      </c>
      <c r="R60" s="4">
        <v>44477</v>
      </c>
    </row>
    <row r="61" spans="1:18" x14ac:dyDescent="0.25">
      <c r="A61" s="3">
        <v>2021</v>
      </c>
      <c r="B61" s="4">
        <v>44378</v>
      </c>
      <c r="C61" s="4">
        <v>44469</v>
      </c>
      <c r="E61">
        <v>2400</v>
      </c>
      <c r="G61" t="s">
        <v>106</v>
      </c>
      <c r="H61" s="12">
        <f>SUM(H62:H70)</f>
        <v>10102170.120000001</v>
      </c>
      <c r="I61" s="12">
        <f t="shared" ref="I61:M61" si="11">SUM(I62:I70)</f>
        <v>12232293.829999998</v>
      </c>
      <c r="J61" s="12">
        <f t="shared" si="11"/>
        <v>0</v>
      </c>
      <c r="K61" s="12">
        <f t="shared" si="11"/>
        <v>988056.79</v>
      </c>
      <c r="L61" s="12">
        <f t="shared" si="11"/>
        <v>10205624.930000002</v>
      </c>
      <c r="M61" s="12">
        <f t="shared" si="11"/>
        <v>9217568.1399999987</v>
      </c>
      <c r="N61" s="3" t="s">
        <v>54</v>
      </c>
      <c r="O61" s="5" t="s">
        <v>294</v>
      </c>
      <c r="P61" s="3" t="s">
        <v>55</v>
      </c>
      <c r="Q61" s="4">
        <v>44477</v>
      </c>
      <c r="R61" s="4">
        <v>44477</v>
      </c>
    </row>
    <row r="62" spans="1:18" x14ac:dyDescent="0.25">
      <c r="A62" s="3">
        <v>2021</v>
      </c>
      <c r="B62" s="4">
        <v>44378</v>
      </c>
      <c r="C62" s="4">
        <v>44469</v>
      </c>
      <c r="F62">
        <v>2411</v>
      </c>
      <c r="G62" t="s">
        <v>107</v>
      </c>
      <c r="H62" s="12">
        <v>3362580.68</v>
      </c>
      <c r="I62" s="12">
        <v>3720278.31</v>
      </c>
      <c r="J62" s="12">
        <v>0</v>
      </c>
      <c r="K62" s="12">
        <v>184398.13</v>
      </c>
      <c r="L62" s="12">
        <v>3520061.89</v>
      </c>
      <c r="M62" s="12">
        <v>3335663.76</v>
      </c>
      <c r="N62" s="3" t="s">
        <v>54</v>
      </c>
      <c r="O62" s="5" t="s">
        <v>294</v>
      </c>
      <c r="P62" s="3" t="s">
        <v>55</v>
      </c>
      <c r="Q62" s="4">
        <v>44477</v>
      </c>
      <c r="R62" s="4">
        <v>44477</v>
      </c>
    </row>
    <row r="63" spans="1:18" x14ac:dyDescent="0.25">
      <c r="A63" s="3">
        <v>2021</v>
      </c>
      <c r="B63" s="4">
        <v>44378</v>
      </c>
      <c r="C63" s="4">
        <v>44469</v>
      </c>
      <c r="F63">
        <v>2421</v>
      </c>
      <c r="G63" t="s">
        <v>108</v>
      </c>
      <c r="H63" s="12">
        <v>1164254</v>
      </c>
      <c r="I63" s="12">
        <v>1316354</v>
      </c>
      <c r="J63" s="12">
        <v>0</v>
      </c>
      <c r="K63" s="12">
        <v>177336.3</v>
      </c>
      <c r="L63" s="12">
        <v>1146628.8899999999</v>
      </c>
      <c r="M63" s="12">
        <v>969292.59</v>
      </c>
      <c r="N63" s="3" t="s">
        <v>54</v>
      </c>
      <c r="O63" s="5" t="s">
        <v>294</v>
      </c>
      <c r="P63" s="3" t="s">
        <v>55</v>
      </c>
      <c r="Q63" s="4">
        <v>44477</v>
      </c>
      <c r="R63" s="4">
        <v>44477</v>
      </c>
    </row>
    <row r="64" spans="1:18" x14ac:dyDescent="0.25">
      <c r="A64" s="3">
        <v>2021</v>
      </c>
      <c r="B64" s="4">
        <v>44378</v>
      </c>
      <c r="C64" s="4">
        <v>44469</v>
      </c>
      <c r="F64">
        <v>2431</v>
      </c>
      <c r="G64" t="s">
        <v>109</v>
      </c>
      <c r="H64" s="12">
        <v>164265</v>
      </c>
      <c r="I64" s="12">
        <v>128711</v>
      </c>
      <c r="J64" s="12">
        <v>0</v>
      </c>
      <c r="K64" s="12">
        <v>0</v>
      </c>
      <c r="L64" s="12">
        <v>14329.17</v>
      </c>
      <c r="M64" s="12">
        <v>14329.17</v>
      </c>
      <c r="N64" s="3" t="s">
        <v>54</v>
      </c>
      <c r="O64" s="5" t="s">
        <v>294</v>
      </c>
      <c r="P64" s="3" t="s">
        <v>55</v>
      </c>
      <c r="Q64" s="4">
        <v>44477</v>
      </c>
      <c r="R64" s="4">
        <v>44477</v>
      </c>
    </row>
    <row r="65" spans="1:18" x14ac:dyDescent="0.25">
      <c r="A65" s="3">
        <v>2021</v>
      </c>
      <c r="B65" s="4">
        <v>44378</v>
      </c>
      <c r="C65" s="4">
        <v>44469</v>
      </c>
      <c r="F65">
        <v>2441</v>
      </c>
      <c r="G65" t="s">
        <v>110</v>
      </c>
      <c r="H65" s="12">
        <v>74954.84</v>
      </c>
      <c r="I65" s="12">
        <v>89904.84</v>
      </c>
      <c r="J65" s="12">
        <v>0</v>
      </c>
      <c r="K65" s="12">
        <v>16595.39</v>
      </c>
      <c r="L65" s="12">
        <v>48104.32</v>
      </c>
      <c r="M65" s="12">
        <v>31508.93</v>
      </c>
      <c r="N65" s="3" t="s">
        <v>54</v>
      </c>
      <c r="O65" s="5" t="s">
        <v>294</v>
      </c>
      <c r="P65" s="3" t="s">
        <v>55</v>
      </c>
      <c r="Q65" s="4">
        <v>44477</v>
      </c>
      <c r="R65" s="4">
        <v>44477</v>
      </c>
    </row>
    <row r="66" spans="1:18" x14ac:dyDescent="0.25">
      <c r="A66" s="3">
        <v>2021</v>
      </c>
      <c r="B66" s="4">
        <v>44378</v>
      </c>
      <c r="C66" s="4">
        <v>44469</v>
      </c>
      <c r="F66">
        <v>2451</v>
      </c>
      <c r="G66" t="s">
        <v>111</v>
      </c>
      <c r="H66" s="12">
        <v>141259</v>
      </c>
      <c r="I66" s="12">
        <v>85159</v>
      </c>
      <c r="J66" s="12">
        <v>0</v>
      </c>
      <c r="K66" s="12">
        <v>742.4</v>
      </c>
      <c r="L66" s="12">
        <v>11270.4</v>
      </c>
      <c r="M66" s="12">
        <v>10528</v>
      </c>
      <c r="N66" s="3" t="s">
        <v>54</v>
      </c>
      <c r="O66" s="5" t="s">
        <v>294</v>
      </c>
      <c r="P66" s="3" t="s">
        <v>55</v>
      </c>
      <c r="Q66" s="4">
        <v>44477</v>
      </c>
      <c r="R66" s="4">
        <v>44477</v>
      </c>
    </row>
    <row r="67" spans="1:18" x14ac:dyDescent="0.25">
      <c r="A67" s="3">
        <v>2021</v>
      </c>
      <c r="B67" s="4">
        <v>44378</v>
      </c>
      <c r="C67" s="4">
        <v>44469</v>
      </c>
      <c r="F67">
        <v>2461</v>
      </c>
      <c r="G67" t="s">
        <v>112</v>
      </c>
      <c r="H67" s="12">
        <v>2013516.11</v>
      </c>
      <c r="I67" s="12">
        <v>3663585.11</v>
      </c>
      <c r="J67" s="12">
        <v>0</v>
      </c>
      <c r="K67" s="12">
        <v>537691.32999999996</v>
      </c>
      <c r="L67" s="12">
        <v>3310817.94</v>
      </c>
      <c r="M67" s="12">
        <v>2773126.61</v>
      </c>
      <c r="N67" s="3" t="s">
        <v>54</v>
      </c>
      <c r="O67" s="5" t="s">
        <v>294</v>
      </c>
      <c r="P67" s="3" t="s">
        <v>55</v>
      </c>
      <c r="Q67" s="4">
        <v>44477</v>
      </c>
      <c r="R67" s="4">
        <v>44477</v>
      </c>
    </row>
    <row r="68" spans="1:18" x14ac:dyDescent="0.25">
      <c r="A68" s="3">
        <v>2021</v>
      </c>
      <c r="B68" s="4">
        <v>44378</v>
      </c>
      <c r="C68" s="4">
        <v>44469</v>
      </c>
      <c r="F68">
        <v>2471</v>
      </c>
      <c r="G68" t="s">
        <v>113</v>
      </c>
      <c r="H68" s="12">
        <v>1344629.53</v>
      </c>
      <c r="I68" s="12">
        <v>1022170.53</v>
      </c>
      <c r="J68" s="12">
        <v>0</v>
      </c>
      <c r="K68" s="12">
        <v>35934.9</v>
      </c>
      <c r="L68" s="12">
        <v>496313.31</v>
      </c>
      <c r="M68" s="12">
        <v>460378.41</v>
      </c>
      <c r="N68" s="3" t="s">
        <v>54</v>
      </c>
      <c r="O68" s="5" t="s">
        <v>294</v>
      </c>
      <c r="P68" s="3" t="s">
        <v>55</v>
      </c>
      <c r="Q68" s="4">
        <v>44477</v>
      </c>
      <c r="R68" s="4">
        <v>44477</v>
      </c>
    </row>
    <row r="69" spans="1:18" x14ac:dyDescent="0.25">
      <c r="A69" s="3">
        <v>2021</v>
      </c>
      <c r="B69" s="4">
        <v>44378</v>
      </c>
      <c r="C69" s="4">
        <v>44469</v>
      </c>
      <c r="F69">
        <v>2481</v>
      </c>
      <c r="G69" t="s">
        <v>114</v>
      </c>
      <c r="H69" s="12">
        <v>162247</v>
      </c>
      <c r="I69" s="12">
        <v>361375.6</v>
      </c>
      <c r="J69" s="12">
        <v>0</v>
      </c>
      <c r="K69" s="12">
        <v>19621.400000000001</v>
      </c>
      <c r="L69" s="12">
        <v>256307.4</v>
      </c>
      <c r="M69" s="12">
        <v>236686</v>
      </c>
      <c r="N69" s="3" t="s">
        <v>54</v>
      </c>
      <c r="O69" s="5" t="s">
        <v>294</v>
      </c>
      <c r="P69" s="3" t="s">
        <v>55</v>
      </c>
      <c r="Q69" s="4">
        <v>44477</v>
      </c>
      <c r="R69" s="4">
        <v>44477</v>
      </c>
    </row>
    <row r="70" spans="1:18" x14ac:dyDescent="0.25">
      <c r="A70" s="3">
        <v>2021</v>
      </c>
      <c r="B70" s="4">
        <v>44378</v>
      </c>
      <c r="C70" s="4">
        <v>44469</v>
      </c>
      <c r="F70">
        <v>2491</v>
      </c>
      <c r="G70" t="s">
        <v>115</v>
      </c>
      <c r="H70" s="12">
        <v>1674463.96</v>
      </c>
      <c r="I70" s="12">
        <v>1844755.44</v>
      </c>
      <c r="J70" s="12">
        <v>0</v>
      </c>
      <c r="K70" s="12">
        <v>15736.94</v>
      </c>
      <c r="L70" s="12">
        <v>1401791.61</v>
      </c>
      <c r="M70" s="12">
        <v>1386054.67</v>
      </c>
      <c r="N70" s="3" t="s">
        <v>54</v>
      </c>
      <c r="O70" s="5" t="s">
        <v>294</v>
      </c>
      <c r="P70" s="3" t="s">
        <v>55</v>
      </c>
      <c r="Q70" s="4">
        <v>44477</v>
      </c>
      <c r="R70" s="4">
        <v>44477</v>
      </c>
    </row>
    <row r="71" spans="1:18" x14ac:dyDescent="0.25">
      <c r="A71" s="3">
        <v>2021</v>
      </c>
      <c r="B71" s="4">
        <v>44378</v>
      </c>
      <c r="C71" s="4">
        <v>44469</v>
      </c>
      <c r="E71">
        <v>2500</v>
      </c>
      <c r="G71" t="s">
        <v>116</v>
      </c>
      <c r="H71" s="12">
        <f>SUM(H72:H78)</f>
        <v>2054017.77</v>
      </c>
      <c r="I71" s="12">
        <f t="shared" ref="I71:M71" si="12">SUM(I72:I78)</f>
        <v>2651606.84</v>
      </c>
      <c r="J71" s="12">
        <f t="shared" si="12"/>
        <v>0</v>
      </c>
      <c r="K71" s="12">
        <f t="shared" si="12"/>
        <v>17400.47</v>
      </c>
      <c r="L71" s="12">
        <f t="shared" si="12"/>
        <v>1800718.12</v>
      </c>
      <c r="M71" s="12">
        <f t="shared" si="12"/>
        <v>1783317.65</v>
      </c>
      <c r="N71" s="3" t="s">
        <v>54</v>
      </c>
      <c r="O71" s="5" t="s">
        <v>294</v>
      </c>
      <c r="P71" s="3" t="s">
        <v>55</v>
      </c>
      <c r="Q71" s="4">
        <v>44477</v>
      </c>
      <c r="R71" s="4">
        <v>44477</v>
      </c>
    </row>
    <row r="72" spans="1:18" x14ac:dyDescent="0.25">
      <c r="A72" s="3">
        <v>2021</v>
      </c>
      <c r="B72" s="4">
        <v>44378</v>
      </c>
      <c r="C72" s="4">
        <v>44469</v>
      </c>
      <c r="F72">
        <v>2511</v>
      </c>
      <c r="G72" t="s">
        <v>117</v>
      </c>
      <c r="H72" s="12">
        <v>132924</v>
      </c>
      <c r="I72" s="12">
        <v>121398</v>
      </c>
      <c r="J72" s="12">
        <v>0</v>
      </c>
      <c r="K72" s="12">
        <v>0</v>
      </c>
      <c r="L72" s="12">
        <v>20846.599999999999</v>
      </c>
      <c r="M72" s="12">
        <v>20846.599999999999</v>
      </c>
      <c r="N72" s="3" t="s">
        <v>54</v>
      </c>
      <c r="O72" s="5" t="s">
        <v>294</v>
      </c>
      <c r="P72" s="3" t="s">
        <v>55</v>
      </c>
      <c r="Q72" s="4">
        <v>44477</v>
      </c>
      <c r="R72" s="4">
        <v>44477</v>
      </c>
    </row>
    <row r="73" spans="1:18" x14ac:dyDescent="0.25">
      <c r="A73" s="3">
        <v>2021</v>
      </c>
      <c r="B73" s="4">
        <v>44378</v>
      </c>
      <c r="C73" s="4">
        <v>44469</v>
      </c>
      <c r="F73">
        <v>2521</v>
      </c>
      <c r="G73" t="s">
        <v>118</v>
      </c>
      <c r="H73" s="12">
        <v>57180</v>
      </c>
      <c r="I73" s="12">
        <v>57180</v>
      </c>
      <c r="J73" s="12">
        <v>0</v>
      </c>
      <c r="K73" s="12">
        <v>0</v>
      </c>
      <c r="L73" s="12">
        <v>13170</v>
      </c>
      <c r="M73" s="12">
        <v>13170</v>
      </c>
      <c r="N73" s="3" t="s">
        <v>54</v>
      </c>
      <c r="O73" s="5" t="s">
        <v>294</v>
      </c>
      <c r="P73" s="3" t="s">
        <v>55</v>
      </c>
      <c r="Q73" s="4">
        <v>44477</v>
      </c>
      <c r="R73" s="4">
        <v>44477</v>
      </c>
    </row>
    <row r="74" spans="1:18" x14ac:dyDescent="0.25">
      <c r="A74" s="3">
        <v>2021</v>
      </c>
      <c r="B74" s="4">
        <v>44378</v>
      </c>
      <c r="C74" s="4">
        <v>44469</v>
      </c>
      <c r="F74">
        <v>2522</v>
      </c>
      <c r="G74" t="s">
        <v>119</v>
      </c>
      <c r="H74" s="12">
        <v>71091.839999999997</v>
      </c>
      <c r="I74" s="12">
        <v>85971.839999999997</v>
      </c>
      <c r="J74" s="12">
        <v>0</v>
      </c>
      <c r="K74" s="12">
        <v>2850.12</v>
      </c>
      <c r="L74" s="12">
        <v>48780.52</v>
      </c>
      <c r="M74" s="12">
        <v>45930.400000000001</v>
      </c>
      <c r="N74" s="3" t="s">
        <v>54</v>
      </c>
      <c r="O74" s="5" t="s">
        <v>294</v>
      </c>
      <c r="P74" s="3" t="s">
        <v>55</v>
      </c>
      <c r="Q74" s="4">
        <v>44477</v>
      </c>
      <c r="R74" s="4">
        <v>44477</v>
      </c>
    </row>
    <row r="75" spans="1:18" x14ac:dyDescent="0.25">
      <c r="A75" s="3">
        <v>2021</v>
      </c>
      <c r="B75" s="4">
        <v>44378</v>
      </c>
      <c r="C75" s="4">
        <v>44469</v>
      </c>
      <c r="F75">
        <v>2531</v>
      </c>
      <c r="G75" t="s">
        <v>120</v>
      </c>
      <c r="H75" s="12">
        <v>408416.92</v>
      </c>
      <c r="I75" s="12">
        <v>696192.92</v>
      </c>
      <c r="J75" s="12">
        <v>0</v>
      </c>
      <c r="K75" s="12">
        <v>5320</v>
      </c>
      <c r="L75" s="12">
        <v>340175.79</v>
      </c>
      <c r="M75" s="12">
        <v>334855.78999999998</v>
      </c>
      <c r="N75" s="3" t="s">
        <v>54</v>
      </c>
      <c r="O75" s="5" t="s">
        <v>294</v>
      </c>
      <c r="P75" s="3" t="s">
        <v>55</v>
      </c>
      <c r="Q75" s="4">
        <v>44477</v>
      </c>
      <c r="R75" s="4">
        <v>44477</v>
      </c>
    </row>
    <row r="76" spans="1:18" x14ac:dyDescent="0.25">
      <c r="A76" s="8">
        <v>2021</v>
      </c>
      <c r="B76" s="4">
        <v>44378</v>
      </c>
      <c r="C76" s="4">
        <v>44469</v>
      </c>
      <c r="F76">
        <v>2541</v>
      </c>
      <c r="G76" t="s">
        <v>121</v>
      </c>
      <c r="H76" s="12">
        <v>559520.96</v>
      </c>
      <c r="I76" s="12">
        <v>504723.51</v>
      </c>
      <c r="J76" s="12">
        <v>0</v>
      </c>
      <c r="K76" s="12">
        <v>1653</v>
      </c>
      <c r="L76" s="12">
        <v>402708.89</v>
      </c>
      <c r="M76" s="12">
        <v>401055.89</v>
      </c>
      <c r="N76" s="3" t="s">
        <v>54</v>
      </c>
      <c r="O76" s="5" t="s">
        <v>294</v>
      </c>
      <c r="P76" s="3" t="s">
        <v>55</v>
      </c>
      <c r="Q76" s="4">
        <v>44477</v>
      </c>
      <c r="R76" s="4">
        <v>44477</v>
      </c>
    </row>
    <row r="77" spans="1:18" s="6" customFormat="1" x14ac:dyDescent="0.25">
      <c r="A77" s="8">
        <v>2021</v>
      </c>
      <c r="B77" s="4">
        <v>44378</v>
      </c>
      <c r="C77" s="4">
        <v>44469</v>
      </c>
      <c r="F77" s="6">
        <v>2551</v>
      </c>
      <c r="G77" s="6" t="s">
        <v>288</v>
      </c>
      <c r="H77" s="12">
        <v>0</v>
      </c>
      <c r="I77" s="12">
        <v>25000</v>
      </c>
      <c r="J77" s="12">
        <v>0</v>
      </c>
      <c r="K77" s="12">
        <v>0</v>
      </c>
      <c r="L77" s="12">
        <v>24099.99</v>
      </c>
      <c r="M77" s="12">
        <v>24099.99</v>
      </c>
      <c r="N77" s="7" t="s">
        <v>54</v>
      </c>
      <c r="O77" s="5" t="s">
        <v>294</v>
      </c>
      <c r="P77" s="7" t="s">
        <v>55</v>
      </c>
      <c r="Q77" s="4">
        <v>44477</v>
      </c>
      <c r="R77" s="4">
        <v>44477</v>
      </c>
    </row>
    <row r="78" spans="1:18" x14ac:dyDescent="0.25">
      <c r="A78" s="8">
        <v>2021</v>
      </c>
      <c r="B78" s="4">
        <v>44378</v>
      </c>
      <c r="C78" s="4">
        <v>44469</v>
      </c>
      <c r="F78">
        <v>2561</v>
      </c>
      <c r="G78" t="s">
        <v>122</v>
      </c>
      <c r="H78" s="12">
        <v>824884.05</v>
      </c>
      <c r="I78" s="12">
        <v>1161140.57</v>
      </c>
      <c r="J78" s="12">
        <v>0</v>
      </c>
      <c r="K78" s="12">
        <v>7577.35</v>
      </c>
      <c r="L78" s="12">
        <v>950936.33</v>
      </c>
      <c r="M78" s="12">
        <v>943358.98</v>
      </c>
      <c r="N78" s="3" t="s">
        <v>54</v>
      </c>
      <c r="O78" s="5" t="s">
        <v>294</v>
      </c>
      <c r="P78" s="3" t="s">
        <v>55</v>
      </c>
      <c r="Q78" s="4">
        <v>44477</v>
      </c>
      <c r="R78" s="4">
        <v>44477</v>
      </c>
    </row>
    <row r="79" spans="1:18" x14ac:dyDescent="0.25">
      <c r="A79" s="8">
        <v>2021</v>
      </c>
      <c r="B79" s="4">
        <v>44378</v>
      </c>
      <c r="C79" s="4">
        <v>44469</v>
      </c>
      <c r="E79">
        <v>2600</v>
      </c>
      <c r="G79" t="s">
        <v>123</v>
      </c>
      <c r="H79" s="12">
        <f>SUM(H80:H82)</f>
        <v>26097559.039999999</v>
      </c>
      <c r="I79" s="12">
        <f t="shared" ref="I79:M79" si="13">SUM(I80:I82)</f>
        <v>25264102.309999999</v>
      </c>
      <c r="J79" s="12">
        <f t="shared" si="13"/>
        <v>0</v>
      </c>
      <c r="K79" s="12">
        <f t="shared" si="13"/>
        <v>1978107.4000000001</v>
      </c>
      <c r="L79" s="12">
        <f t="shared" si="13"/>
        <v>19598469.290000003</v>
      </c>
      <c r="M79" s="12">
        <f t="shared" si="13"/>
        <v>17620361.890000001</v>
      </c>
      <c r="N79" s="3" t="s">
        <v>54</v>
      </c>
      <c r="O79" s="5" t="s">
        <v>294</v>
      </c>
      <c r="P79" s="3" t="s">
        <v>55</v>
      </c>
      <c r="Q79" s="4">
        <v>44477</v>
      </c>
      <c r="R79" s="4">
        <v>44477</v>
      </c>
    </row>
    <row r="80" spans="1:18" x14ac:dyDescent="0.25">
      <c r="A80" s="8">
        <v>2021</v>
      </c>
      <c r="B80" s="4">
        <v>44378</v>
      </c>
      <c r="C80" s="4">
        <v>44469</v>
      </c>
      <c r="F80">
        <v>2611</v>
      </c>
      <c r="G80" t="s">
        <v>124</v>
      </c>
      <c r="H80" s="12">
        <v>8645000</v>
      </c>
      <c r="I80" s="12">
        <v>8730500</v>
      </c>
      <c r="J80" s="12">
        <v>0</v>
      </c>
      <c r="K80" s="12">
        <v>620476.36</v>
      </c>
      <c r="L80" s="12">
        <v>7517603.3700000001</v>
      </c>
      <c r="M80" s="12">
        <v>6897127.0099999998</v>
      </c>
      <c r="N80" s="3" t="s">
        <v>54</v>
      </c>
      <c r="O80" s="5" t="s">
        <v>294</v>
      </c>
      <c r="P80" s="3" t="s">
        <v>55</v>
      </c>
      <c r="Q80" s="4">
        <v>44477</v>
      </c>
      <c r="R80" s="4">
        <v>44477</v>
      </c>
    </row>
    <row r="81" spans="1:18" x14ac:dyDescent="0.25">
      <c r="A81" s="3">
        <v>2021</v>
      </c>
      <c r="B81" s="4">
        <v>44378</v>
      </c>
      <c r="C81" s="4">
        <v>44469</v>
      </c>
      <c r="F81">
        <v>2612</v>
      </c>
      <c r="G81" t="s">
        <v>125</v>
      </c>
      <c r="H81" s="12">
        <v>14917567.039999999</v>
      </c>
      <c r="I81" s="12">
        <v>13892285.18</v>
      </c>
      <c r="J81" s="12">
        <v>0</v>
      </c>
      <c r="K81" s="12">
        <v>1071400.82</v>
      </c>
      <c r="L81" s="12">
        <v>9845877.2100000009</v>
      </c>
      <c r="M81" s="12">
        <v>8774476.3900000006</v>
      </c>
      <c r="N81" s="3" t="s">
        <v>54</v>
      </c>
      <c r="O81" s="5" t="s">
        <v>294</v>
      </c>
      <c r="P81" s="3" t="s">
        <v>55</v>
      </c>
      <c r="Q81" s="4">
        <v>44477</v>
      </c>
      <c r="R81" s="4">
        <v>44477</v>
      </c>
    </row>
    <row r="82" spans="1:18" x14ac:dyDescent="0.25">
      <c r="A82" s="3">
        <v>2021</v>
      </c>
      <c r="B82" s="4">
        <v>44378</v>
      </c>
      <c r="C82" s="4">
        <v>44469</v>
      </c>
      <c r="F82">
        <v>2613</v>
      </c>
      <c r="G82" t="s">
        <v>126</v>
      </c>
      <c r="H82" s="12">
        <v>2534992</v>
      </c>
      <c r="I82" s="12">
        <v>2641317.13</v>
      </c>
      <c r="J82" s="12">
        <v>0</v>
      </c>
      <c r="K82" s="12">
        <v>286230.21999999997</v>
      </c>
      <c r="L82" s="12">
        <v>2234988.71</v>
      </c>
      <c r="M82" s="12">
        <v>1948758.49</v>
      </c>
      <c r="N82" s="3" t="s">
        <v>54</v>
      </c>
      <c r="O82" s="5" t="s">
        <v>294</v>
      </c>
      <c r="P82" s="3" t="s">
        <v>55</v>
      </c>
      <c r="Q82" s="4">
        <v>44477</v>
      </c>
      <c r="R82" s="4">
        <v>44477</v>
      </c>
    </row>
    <row r="83" spans="1:18" x14ac:dyDescent="0.25">
      <c r="A83" s="3">
        <v>2021</v>
      </c>
      <c r="B83" s="4">
        <v>44378</v>
      </c>
      <c r="C83" s="4">
        <v>44469</v>
      </c>
      <c r="E83">
        <v>2700</v>
      </c>
      <c r="G83" t="s">
        <v>127</v>
      </c>
      <c r="H83" s="12">
        <f>SUM(H84:H89)</f>
        <v>1371253.88</v>
      </c>
      <c r="I83" s="12">
        <f t="shared" ref="I83:M83" si="14">SUM(I84:I89)</f>
        <v>3207320.27</v>
      </c>
      <c r="J83" s="12">
        <f t="shared" si="14"/>
        <v>28022.89</v>
      </c>
      <c r="K83" s="12">
        <f t="shared" si="14"/>
        <v>1880220.6199999999</v>
      </c>
      <c r="L83" s="12">
        <f t="shared" si="14"/>
        <v>2711195.86</v>
      </c>
      <c r="M83" s="12">
        <f t="shared" si="14"/>
        <v>830975.24</v>
      </c>
      <c r="N83" s="3" t="s">
        <v>54</v>
      </c>
      <c r="O83" s="5" t="s">
        <v>294</v>
      </c>
      <c r="P83" s="3" t="s">
        <v>55</v>
      </c>
      <c r="Q83" s="4">
        <v>44477</v>
      </c>
      <c r="R83" s="4">
        <v>44477</v>
      </c>
    </row>
    <row r="84" spans="1:18" x14ac:dyDescent="0.25">
      <c r="A84" s="3">
        <v>2021</v>
      </c>
      <c r="B84" s="4">
        <v>44378</v>
      </c>
      <c r="C84" s="4">
        <v>44469</v>
      </c>
      <c r="F84">
        <v>2711</v>
      </c>
      <c r="G84" t="s">
        <v>128</v>
      </c>
      <c r="H84" s="12">
        <v>711433.96</v>
      </c>
      <c r="I84" s="12">
        <v>2775827.91</v>
      </c>
      <c r="J84" s="12">
        <v>28022.89</v>
      </c>
      <c r="K84" s="12">
        <v>1879249.42</v>
      </c>
      <c r="L84" s="12">
        <v>2544066.77</v>
      </c>
      <c r="M84" s="12">
        <v>664817.35</v>
      </c>
      <c r="N84" s="3" t="s">
        <v>54</v>
      </c>
      <c r="O84" s="5" t="s">
        <v>294</v>
      </c>
      <c r="P84" s="3" t="s">
        <v>55</v>
      </c>
      <c r="Q84" s="4">
        <v>44477</v>
      </c>
      <c r="R84" s="4">
        <v>44477</v>
      </c>
    </row>
    <row r="85" spans="1:18" x14ac:dyDescent="0.25">
      <c r="A85" s="3">
        <v>2021</v>
      </c>
      <c r="B85" s="4">
        <v>44378</v>
      </c>
      <c r="C85" s="4">
        <v>44469</v>
      </c>
      <c r="F85">
        <v>2721</v>
      </c>
      <c r="G85" t="s">
        <v>129</v>
      </c>
      <c r="H85" s="12">
        <v>397899.92</v>
      </c>
      <c r="I85" s="12">
        <v>303898.36</v>
      </c>
      <c r="J85" s="12">
        <v>0</v>
      </c>
      <c r="K85" s="12">
        <v>971.2</v>
      </c>
      <c r="L85" s="12">
        <v>126586.55</v>
      </c>
      <c r="M85" s="12">
        <v>125615.35</v>
      </c>
      <c r="N85" s="3" t="s">
        <v>54</v>
      </c>
      <c r="O85" s="5" t="s">
        <v>294</v>
      </c>
      <c r="P85" s="3" t="s">
        <v>55</v>
      </c>
      <c r="Q85" s="4">
        <v>44477</v>
      </c>
      <c r="R85" s="4">
        <v>44477</v>
      </c>
    </row>
    <row r="86" spans="1:18" x14ac:dyDescent="0.25">
      <c r="A86" s="3">
        <v>2021</v>
      </c>
      <c r="B86" s="4">
        <v>44378</v>
      </c>
      <c r="C86" s="4">
        <v>44469</v>
      </c>
      <c r="F86">
        <v>2722</v>
      </c>
      <c r="G86" t="s">
        <v>130</v>
      </c>
      <c r="H86" s="12">
        <v>103220</v>
      </c>
      <c r="I86" s="12">
        <v>59992</v>
      </c>
      <c r="J86" s="12">
        <v>0</v>
      </c>
      <c r="K86" s="12">
        <v>0</v>
      </c>
      <c r="L86" s="12">
        <v>28019.74</v>
      </c>
      <c r="M86" s="12">
        <v>28019.74</v>
      </c>
      <c r="N86" s="3" t="s">
        <v>54</v>
      </c>
      <c r="O86" s="5" t="s">
        <v>294</v>
      </c>
      <c r="P86" s="3" t="s">
        <v>55</v>
      </c>
      <c r="Q86" s="4">
        <v>44477</v>
      </c>
      <c r="R86" s="4">
        <v>44477</v>
      </c>
    </row>
    <row r="87" spans="1:18" x14ac:dyDescent="0.25">
      <c r="A87" s="3">
        <v>2021</v>
      </c>
      <c r="B87" s="4">
        <v>44378</v>
      </c>
      <c r="C87" s="4">
        <v>44469</v>
      </c>
      <c r="F87">
        <v>2731</v>
      </c>
      <c r="G87" t="s">
        <v>131</v>
      </c>
      <c r="H87" s="12">
        <v>56500</v>
      </c>
      <c r="I87" s="12">
        <v>16700</v>
      </c>
      <c r="J87" s="12">
        <v>0</v>
      </c>
      <c r="K87" s="12">
        <v>0</v>
      </c>
      <c r="L87" s="12">
        <v>0</v>
      </c>
      <c r="M87" s="12">
        <v>0</v>
      </c>
      <c r="N87" s="3" t="s">
        <v>54</v>
      </c>
      <c r="O87" s="5" t="s">
        <v>294</v>
      </c>
      <c r="P87" s="3" t="s">
        <v>55</v>
      </c>
      <c r="Q87" s="4">
        <v>44477</v>
      </c>
      <c r="R87" s="4">
        <v>44477</v>
      </c>
    </row>
    <row r="88" spans="1:18" x14ac:dyDescent="0.25">
      <c r="A88" s="3">
        <v>2021</v>
      </c>
      <c r="B88" s="4">
        <v>44378</v>
      </c>
      <c r="C88" s="4">
        <v>44469</v>
      </c>
      <c r="F88">
        <v>2741</v>
      </c>
      <c r="G88" t="s">
        <v>132</v>
      </c>
      <c r="H88" s="12">
        <v>91200</v>
      </c>
      <c r="I88" s="12">
        <v>40902</v>
      </c>
      <c r="J88" s="12">
        <v>0</v>
      </c>
      <c r="K88" s="12">
        <v>0</v>
      </c>
      <c r="L88" s="12">
        <v>10422.790000000001</v>
      </c>
      <c r="M88" s="12">
        <v>10422.790000000001</v>
      </c>
      <c r="N88" s="3" t="s">
        <v>54</v>
      </c>
      <c r="O88" s="5" t="s">
        <v>294</v>
      </c>
      <c r="P88" s="3" t="s">
        <v>55</v>
      </c>
      <c r="Q88" s="4">
        <v>44477</v>
      </c>
      <c r="R88" s="4">
        <v>44477</v>
      </c>
    </row>
    <row r="89" spans="1:18" x14ac:dyDescent="0.25">
      <c r="A89" s="3">
        <v>2021</v>
      </c>
      <c r="B89" s="4">
        <v>44378</v>
      </c>
      <c r="C89" s="4">
        <v>44469</v>
      </c>
      <c r="F89">
        <v>2751</v>
      </c>
      <c r="G89" t="s">
        <v>133</v>
      </c>
      <c r="H89" s="12">
        <v>11000</v>
      </c>
      <c r="I89" s="12">
        <v>10000</v>
      </c>
      <c r="J89" s="12">
        <v>0</v>
      </c>
      <c r="K89" s="12">
        <v>0</v>
      </c>
      <c r="L89" s="12">
        <v>2100.0100000000002</v>
      </c>
      <c r="M89" s="12">
        <v>2100.0100000000002</v>
      </c>
      <c r="N89" s="3" t="s">
        <v>54</v>
      </c>
      <c r="O89" s="5" t="s">
        <v>294</v>
      </c>
      <c r="P89" s="3" t="s">
        <v>55</v>
      </c>
      <c r="Q89" s="4">
        <v>44477</v>
      </c>
      <c r="R89" s="4">
        <v>44477</v>
      </c>
    </row>
    <row r="90" spans="1:18" x14ac:dyDescent="0.25">
      <c r="A90" s="3">
        <v>2021</v>
      </c>
      <c r="B90" s="4">
        <v>44378</v>
      </c>
      <c r="C90" s="4">
        <v>44469</v>
      </c>
      <c r="E90">
        <v>2800</v>
      </c>
      <c r="G90" t="s">
        <v>134</v>
      </c>
      <c r="H90" s="12">
        <f>SUM(H91:H92)</f>
        <v>40000</v>
      </c>
      <c r="I90" s="12">
        <f t="shared" ref="I90:M90" si="15">SUM(I91:I92)</f>
        <v>27500</v>
      </c>
      <c r="J90" s="12">
        <f t="shared" si="15"/>
        <v>0</v>
      </c>
      <c r="K90" s="12">
        <f t="shared" si="15"/>
        <v>0</v>
      </c>
      <c r="L90" s="12">
        <f t="shared" si="15"/>
        <v>0</v>
      </c>
      <c r="M90" s="12">
        <f t="shared" si="15"/>
        <v>0</v>
      </c>
      <c r="N90" s="3" t="s">
        <v>54</v>
      </c>
      <c r="O90" s="5" t="s">
        <v>294</v>
      </c>
      <c r="P90" s="3" t="s">
        <v>55</v>
      </c>
      <c r="Q90" s="4">
        <v>44477</v>
      </c>
      <c r="R90" s="4">
        <v>44477</v>
      </c>
    </row>
    <row r="91" spans="1:18" x14ac:dyDescent="0.25">
      <c r="A91" s="3">
        <v>2021</v>
      </c>
      <c r="B91" s="4">
        <v>44378</v>
      </c>
      <c r="C91" s="4">
        <v>44469</v>
      </c>
      <c r="F91">
        <v>2821</v>
      </c>
      <c r="G91" t="s">
        <v>135</v>
      </c>
      <c r="H91" s="12">
        <v>10000</v>
      </c>
      <c r="I91" s="12">
        <v>10000</v>
      </c>
      <c r="J91" s="12">
        <v>0</v>
      </c>
      <c r="K91" s="12">
        <v>0</v>
      </c>
      <c r="L91" s="12">
        <v>0</v>
      </c>
      <c r="M91" s="12">
        <v>0</v>
      </c>
      <c r="N91" s="3" t="s">
        <v>54</v>
      </c>
      <c r="O91" s="5" t="s">
        <v>294</v>
      </c>
      <c r="P91" s="3" t="s">
        <v>55</v>
      </c>
      <c r="Q91" s="4">
        <v>44477</v>
      </c>
      <c r="R91" s="4">
        <v>44477</v>
      </c>
    </row>
    <row r="92" spans="1:18" x14ac:dyDescent="0.25">
      <c r="A92" s="3">
        <v>2021</v>
      </c>
      <c r="B92" s="4">
        <v>44378</v>
      </c>
      <c r="C92" s="4">
        <v>44469</v>
      </c>
      <c r="F92">
        <v>2831</v>
      </c>
      <c r="G92" t="s">
        <v>136</v>
      </c>
      <c r="H92" s="12">
        <v>30000</v>
      </c>
      <c r="I92" s="12">
        <v>17500</v>
      </c>
      <c r="J92" s="12">
        <v>0</v>
      </c>
      <c r="K92" s="12">
        <v>0</v>
      </c>
      <c r="L92" s="12">
        <v>0</v>
      </c>
      <c r="M92" s="12">
        <v>0</v>
      </c>
      <c r="N92" s="3" t="s">
        <v>54</v>
      </c>
      <c r="O92" s="5" t="s">
        <v>294</v>
      </c>
      <c r="P92" s="3" t="s">
        <v>55</v>
      </c>
      <c r="Q92" s="4">
        <v>44477</v>
      </c>
      <c r="R92" s="4">
        <v>44477</v>
      </c>
    </row>
    <row r="93" spans="1:18" x14ac:dyDescent="0.25">
      <c r="A93" s="3">
        <v>2021</v>
      </c>
      <c r="B93" s="4">
        <v>44378</v>
      </c>
      <c r="C93" s="4">
        <v>44469</v>
      </c>
      <c r="E93">
        <v>2900</v>
      </c>
      <c r="G93" t="s">
        <v>137</v>
      </c>
      <c r="H93" s="12">
        <f>SUM(H94:H101)</f>
        <v>5609646.0099999998</v>
      </c>
      <c r="I93" s="12">
        <f t="shared" ref="I93:M93" si="16">SUM(I94:I101)</f>
        <v>4989813.71</v>
      </c>
      <c r="J93" s="12">
        <f t="shared" si="16"/>
        <v>0</v>
      </c>
      <c r="K93" s="12">
        <f t="shared" si="16"/>
        <v>271440.07</v>
      </c>
      <c r="L93" s="12">
        <f t="shared" si="16"/>
        <v>3084378.4099999997</v>
      </c>
      <c r="M93" s="12">
        <f t="shared" si="16"/>
        <v>2812938.34</v>
      </c>
      <c r="N93" s="3" t="s">
        <v>54</v>
      </c>
      <c r="O93" s="5" t="s">
        <v>294</v>
      </c>
      <c r="P93" s="3" t="s">
        <v>55</v>
      </c>
      <c r="Q93" s="4">
        <v>44477</v>
      </c>
      <c r="R93" s="4">
        <v>44477</v>
      </c>
    </row>
    <row r="94" spans="1:18" x14ac:dyDescent="0.25">
      <c r="A94" s="3">
        <v>2021</v>
      </c>
      <c r="B94" s="4">
        <v>44378</v>
      </c>
      <c r="C94" s="4">
        <v>44469</v>
      </c>
      <c r="F94">
        <v>2911</v>
      </c>
      <c r="G94" t="s">
        <v>138</v>
      </c>
      <c r="H94" s="12">
        <v>770518.56</v>
      </c>
      <c r="I94" s="12">
        <v>632994.56000000006</v>
      </c>
      <c r="J94" s="12">
        <v>0</v>
      </c>
      <c r="K94" s="12">
        <v>48260.68</v>
      </c>
      <c r="L94" s="12">
        <v>340971.92</v>
      </c>
      <c r="M94" s="12">
        <v>292711.24</v>
      </c>
      <c r="N94" s="3" t="s">
        <v>54</v>
      </c>
      <c r="O94" s="5" t="s">
        <v>294</v>
      </c>
      <c r="P94" s="3" t="s">
        <v>55</v>
      </c>
      <c r="Q94" s="4">
        <v>44477</v>
      </c>
      <c r="R94" s="4">
        <v>44477</v>
      </c>
    </row>
    <row r="95" spans="1:18" x14ac:dyDescent="0.25">
      <c r="A95" s="3">
        <v>2021</v>
      </c>
      <c r="B95" s="4">
        <v>44378</v>
      </c>
      <c r="C95" s="4">
        <v>44469</v>
      </c>
      <c r="F95">
        <v>2921</v>
      </c>
      <c r="G95" t="s">
        <v>139</v>
      </c>
      <c r="H95" s="12">
        <v>389153.92</v>
      </c>
      <c r="I95" s="12">
        <v>298658.51</v>
      </c>
      <c r="J95" s="12">
        <v>0</v>
      </c>
      <c r="K95" s="12">
        <v>8124.68</v>
      </c>
      <c r="L95" s="12">
        <v>86826.44</v>
      </c>
      <c r="M95" s="12">
        <v>78701.759999999995</v>
      </c>
      <c r="N95" s="3" t="s">
        <v>54</v>
      </c>
      <c r="O95" s="5" t="s">
        <v>294</v>
      </c>
      <c r="P95" s="3" t="s">
        <v>55</v>
      </c>
      <c r="Q95" s="4">
        <v>44477</v>
      </c>
      <c r="R95" s="4">
        <v>44477</v>
      </c>
    </row>
    <row r="96" spans="1:18" x14ac:dyDescent="0.25">
      <c r="A96" s="3">
        <v>2021</v>
      </c>
      <c r="B96" s="4">
        <v>44378</v>
      </c>
      <c r="C96" s="4">
        <v>44469</v>
      </c>
      <c r="F96">
        <v>2931</v>
      </c>
      <c r="G96" t="s">
        <v>140</v>
      </c>
      <c r="H96" s="12">
        <v>74302</v>
      </c>
      <c r="I96" s="12">
        <v>50802</v>
      </c>
      <c r="J96" s="12">
        <v>0</v>
      </c>
      <c r="K96" s="12">
        <v>0</v>
      </c>
      <c r="L96" s="12">
        <v>1260.04</v>
      </c>
      <c r="M96" s="12">
        <v>1260.04</v>
      </c>
      <c r="N96" s="3" t="s">
        <v>54</v>
      </c>
      <c r="O96" s="5" t="s">
        <v>294</v>
      </c>
      <c r="P96" s="3" t="s">
        <v>55</v>
      </c>
      <c r="Q96" s="4">
        <v>44477</v>
      </c>
      <c r="R96" s="4">
        <v>44477</v>
      </c>
    </row>
    <row r="97" spans="1:18" x14ac:dyDescent="0.25">
      <c r="A97" s="3">
        <v>2021</v>
      </c>
      <c r="B97" s="4">
        <v>44378</v>
      </c>
      <c r="C97" s="4">
        <v>44469</v>
      </c>
      <c r="F97">
        <v>2941</v>
      </c>
      <c r="G97" t="s">
        <v>141</v>
      </c>
      <c r="H97" s="12">
        <v>537744.56999999995</v>
      </c>
      <c r="I97" s="12">
        <v>454886.57</v>
      </c>
      <c r="J97" s="12">
        <v>0</v>
      </c>
      <c r="K97" s="12">
        <v>3425.99</v>
      </c>
      <c r="L97" s="12">
        <v>303667.62</v>
      </c>
      <c r="M97" s="12">
        <v>300241.63</v>
      </c>
      <c r="N97" s="3" t="s">
        <v>54</v>
      </c>
      <c r="O97" s="5" t="s">
        <v>294</v>
      </c>
      <c r="P97" s="3" t="s">
        <v>55</v>
      </c>
      <c r="Q97" s="4">
        <v>44477</v>
      </c>
      <c r="R97" s="4">
        <v>44477</v>
      </c>
    </row>
    <row r="98" spans="1:18" x14ac:dyDescent="0.25">
      <c r="A98" s="3">
        <v>2021</v>
      </c>
      <c r="B98" s="4">
        <v>44378</v>
      </c>
      <c r="C98" s="4">
        <v>44469</v>
      </c>
      <c r="F98">
        <v>2961</v>
      </c>
      <c r="G98" t="s">
        <v>142</v>
      </c>
      <c r="H98" s="12">
        <v>2965650.74</v>
      </c>
      <c r="I98" s="12">
        <v>2744873.19</v>
      </c>
      <c r="J98" s="12">
        <v>0</v>
      </c>
      <c r="K98" s="12">
        <v>190721.78</v>
      </c>
      <c r="L98" s="12">
        <v>1870650.69</v>
      </c>
      <c r="M98" s="12">
        <v>1679928.91</v>
      </c>
      <c r="N98" s="3" t="s">
        <v>54</v>
      </c>
      <c r="O98" s="5" t="s">
        <v>294</v>
      </c>
      <c r="P98" s="3" t="s">
        <v>55</v>
      </c>
      <c r="Q98" s="4">
        <v>44477</v>
      </c>
      <c r="R98" s="4">
        <v>44477</v>
      </c>
    </row>
    <row r="99" spans="1:18" x14ac:dyDescent="0.25">
      <c r="A99" s="3">
        <v>2021</v>
      </c>
      <c r="B99" s="4">
        <v>44378</v>
      </c>
      <c r="C99" s="4">
        <v>44469</v>
      </c>
      <c r="F99">
        <v>2971</v>
      </c>
      <c r="G99" t="s">
        <v>143</v>
      </c>
      <c r="H99" s="12">
        <v>10000</v>
      </c>
      <c r="I99" s="12">
        <v>10000</v>
      </c>
      <c r="J99" s="12">
        <v>0</v>
      </c>
      <c r="K99" s="12">
        <v>0</v>
      </c>
      <c r="L99" s="12">
        <v>0</v>
      </c>
      <c r="M99" s="12">
        <v>0</v>
      </c>
      <c r="N99" s="3" t="s">
        <v>54</v>
      </c>
      <c r="O99" s="5" t="s">
        <v>294</v>
      </c>
      <c r="P99" s="3" t="s">
        <v>55</v>
      </c>
      <c r="Q99" s="4">
        <v>44477</v>
      </c>
      <c r="R99" s="4">
        <v>44477</v>
      </c>
    </row>
    <row r="100" spans="1:18" x14ac:dyDescent="0.25">
      <c r="A100" s="3">
        <v>2021</v>
      </c>
      <c r="B100" s="4">
        <v>44378</v>
      </c>
      <c r="C100" s="4">
        <v>44469</v>
      </c>
      <c r="F100">
        <v>2981</v>
      </c>
      <c r="G100" t="s">
        <v>144</v>
      </c>
      <c r="H100" s="12">
        <v>770956.22</v>
      </c>
      <c r="I100" s="12">
        <v>647172.88</v>
      </c>
      <c r="J100" s="12">
        <v>0</v>
      </c>
      <c r="K100" s="12">
        <v>20906.939999999999</v>
      </c>
      <c r="L100" s="12">
        <v>382674.9</v>
      </c>
      <c r="M100" s="12">
        <v>361767.96</v>
      </c>
      <c r="N100" s="3" t="s">
        <v>54</v>
      </c>
      <c r="O100" s="5" t="s">
        <v>294</v>
      </c>
      <c r="P100" s="3" t="s">
        <v>55</v>
      </c>
      <c r="Q100" s="4">
        <v>44477</v>
      </c>
      <c r="R100" s="4">
        <v>44477</v>
      </c>
    </row>
    <row r="101" spans="1:18" x14ac:dyDescent="0.25">
      <c r="A101" s="3">
        <v>2021</v>
      </c>
      <c r="B101" s="4">
        <v>44378</v>
      </c>
      <c r="C101" s="4">
        <v>44469</v>
      </c>
      <c r="F101">
        <v>2991</v>
      </c>
      <c r="G101" t="s">
        <v>145</v>
      </c>
      <c r="H101" s="12">
        <v>91320</v>
      </c>
      <c r="I101" s="12">
        <v>150426</v>
      </c>
      <c r="J101" s="12">
        <v>0</v>
      </c>
      <c r="K101" s="12">
        <v>0</v>
      </c>
      <c r="L101" s="12">
        <v>98326.8</v>
      </c>
      <c r="M101" s="12">
        <v>98326.8</v>
      </c>
      <c r="N101" s="3" t="s">
        <v>54</v>
      </c>
      <c r="O101" s="5" t="s">
        <v>294</v>
      </c>
      <c r="P101" s="3" t="s">
        <v>55</v>
      </c>
      <c r="Q101" s="4">
        <v>44477</v>
      </c>
      <c r="R101" s="4">
        <v>44477</v>
      </c>
    </row>
    <row r="102" spans="1:18" x14ac:dyDescent="0.25">
      <c r="A102" s="3">
        <v>2021</v>
      </c>
      <c r="B102" s="4">
        <v>44378</v>
      </c>
      <c r="C102" s="4">
        <v>44469</v>
      </c>
      <c r="D102">
        <v>3000</v>
      </c>
      <c r="G102" t="s">
        <v>146</v>
      </c>
      <c r="H102" s="12">
        <f>SUM(H103,H116,H122,H132,H137,H149,H157,H166,H176)</f>
        <v>57543687.07</v>
      </c>
      <c r="I102" s="12">
        <f t="shared" ref="I102:M102" si="17">SUM(I103,I116,I122,I132,I137,I149,I157,I166,I176)</f>
        <v>61602502.399999999</v>
      </c>
      <c r="J102" s="12">
        <f t="shared" si="17"/>
        <v>1000820.9600000001</v>
      </c>
      <c r="K102" s="12">
        <f t="shared" si="17"/>
        <v>5452211.1300000008</v>
      </c>
      <c r="L102" s="12">
        <f t="shared" si="17"/>
        <v>43930068.569999993</v>
      </c>
      <c r="M102" s="12">
        <f t="shared" si="17"/>
        <v>38477857.439999998</v>
      </c>
      <c r="N102" s="3" t="s">
        <v>54</v>
      </c>
      <c r="O102" s="5" t="s">
        <v>294</v>
      </c>
      <c r="P102" s="3" t="s">
        <v>55</v>
      </c>
      <c r="Q102" s="4">
        <v>44477</v>
      </c>
      <c r="R102" s="4">
        <v>44477</v>
      </c>
    </row>
    <row r="103" spans="1:18" x14ac:dyDescent="0.25">
      <c r="A103" s="3">
        <v>2021</v>
      </c>
      <c r="B103" s="4">
        <v>44378</v>
      </c>
      <c r="C103" s="4">
        <v>44469</v>
      </c>
      <c r="E103">
        <v>3100</v>
      </c>
      <c r="G103" t="s">
        <v>147</v>
      </c>
      <c r="H103" s="12">
        <f>SUM(H104:H115)</f>
        <v>31357885.060000002</v>
      </c>
      <c r="I103" s="12">
        <f t="shared" ref="I103:M103" si="18">SUM(I104:I115)</f>
        <v>32036879.23</v>
      </c>
      <c r="J103" s="12">
        <f t="shared" si="18"/>
        <v>0</v>
      </c>
      <c r="K103" s="12">
        <f t="shared" si="18"/>
        <v>2235973.9300000002</v>
      </c>
      <c r="L103" s="12">
        <f t="shared" si="18"/>
        <v>23147420.899999999</v>
      </c>
      <c r="M103" s="12">
        <f t="shared" si="18"/>
        <v>20911446.969999999</v>
      </c>
      <c r="N103" s="3" t="s">
        <v>54</v>
      </c>
      <c r="O103" s="5" t="s">
        <v>294</v>
      </c>
      <c r="P103" s="3" t="s">
        <v>55</v>
      </c>
      <c r="Q103" s="4">
        <v>44477</v>
      </c>
      <c r="R103" s="4">
        <v>44477</v>
      </c>
    </row>
    <row r="104" spans="1:18" x14ac:dyDescent="0.25">
      <c r="A104" s="3">
        <v>2021</v>
      </c>
      <c r="B104" s="4">
        <v>44378</v>
      </c>
      <c r="C104" s="4">
        <v>44469</v>
      </c>
      <c r="F104">
        <v>3111</v>
      </c>
      <c r="G104" t="s">
        <v>148</v>
      </c>
      <c r="H104" s="12">
        <v>2785161.76</v>
      </c>
      <c r="I104" s="12">
        <v>2930161.76</v>
      </c>
      <c r="J104" s="12">
        <v>0</v>
      </c>
      <c r="K104" s="12">
        <v>598</v>
      </c>
      <c r="L104" s="12">
        <v>1679587</v>
      </c>
      <c r="M104" s="12">
        <v>1678989</v>
      </c>
      <c r="N104" s="3" t="s">
        <v>54</v>
      </c>
      <c r="O104" s="5" t="s">
        <v>294</v>
      </c>
      <c r="P104" s="3" t="s">
        <v>55</v>
      </c>
      <c r="Q104" s="4">
        <v>44477</v>
      </c>
      <c r="R104" s="4">
        <v>44477</v>
      </c>
    </row>
    <row r="105" spans="1:18" x14ac:dyDescent="0.25">
      <c r="A105" s="3">
        <v>2021</v>
      </c>
      <c r="B105" s="4">
        <v>44378</v>
      </c>
      <c r="C105" s="4">
        <v>44469</v>
      </c>
      <c r="F105">
        <v>3112</v>
      </c>
      <c r="G105" t="s">
        <v>149</v>
      </c>
      <c r="H105" s="12">
        <v>25500000</v>
      </c>
      <c r="I105" s="12">
        <v>24000000</v>
      </c>
      <c r="J105" s="12">
        <v>0</v>
      </c>
      <c r="K105" s="12">
        <v>0</v>
      </c>
      <c r="L105" s="12">
        <v>18209676.27</v>
      </c>
      <c r="M105" s="12">
        <v>18209676.27</v>
      </c>
      <c r="N105" s="3" t="s">
        <v>54</v>
      </c>
      <c r="O105" s="5" t="s">
        <v>294</v>
      </c>
      <c r="P105" s="3" t="s">
        <v>55</v>
      </c>
      <c r="Q105" s="4">
        <v>44477</v>
      </c>
      <c r="R105" s="4">
        <v>44477</v>
      </c>
    </row>
    <row r="106" spans="1:18" x14ac:dyDescent="0.25">
      <c r="A106" s="3">
        <v>2021</v>
      </c>
      <c r="B106" s="4">
        <v>44378</v>
      </c>
      <c r="C106" s="4">
        <v>44469</v>
      </c>
      <c r="F106">
        <v>3121</v>
      </c>
      <c r="G106" t="s">
        <v>150</v>
      </c>
      <c r="H106" s="12">
        <v>253892</v>
      </c>
      <c r="I106" s="12">
        <v>255442</v>
      </c>
      <c r="J106" s="12">
        <v>0</v>
      </c>
      <c r="K106" s="12">
        <v>12834</v>
      </c>
      <c r="L106" s="12">
        <v>124525.34</v>
      </c>
      <c r="M106" s="12">
        <v>111691.34</v>
      </c>
      <c r="N106" s="3" t="s">
        <v>54</v>
      </c>
      <c r="O106" s="5" t="s">
        <v>294</v>
      </c>
      <c r="P106" s="3" t="s">
        <v>55</v>
      </c>
      <c r="Q106" s="4">
        <v>44477</v>
      </c>
      <c r="R106" s="4">
        <v>44477</v>
      </c>
    </row>
    <row r="107" spans="1:18" x14ac:dyDescent="0.25">
      <c r="A107" s="3">
        <v>2021</v>
      </c>
      <c r="B107" s="4">
        <v>44378</v>
      </c>
      <c r="C107" s="4">
        <v>44469</v>
      </c>
      <c r="F107">
        <v>3131</v>
      </c>
      <c r="G107" t="s">
        <v>151</v>
      </c>
      <c r="H107" s="12">
        <v>323599.92</v>
      </c>
      <c r="I107" s="12">
        <v>325149.92</v>
      </c>
      <c r="J107" s="12">
        <v>0</v>
      </c>
      <c r="K107" s="12">
        <v>0</v>
      </c>
      <c r="L107" s="12">
        <v>197632.89</v>
      </c>
      <c r="M107" s="12">
        <v>197632.89</v>
      </c>
      <c r="N107" s="3" t="s">
        <v>54</v>
      </c>
      <c r="O107" s="5" t="s">
        <v>294</v>
      </c>
      <c r="P107" s="3" t="s">
        <v>55</v>
      </c>
      <c r="Q107" s="4">
        <v>44477</v>
      </c>
      <c r="R107" s="4">
        <v>44477</v>
      </c>
    </row>
    <row r="108" spans="1:18" x14ac:dyDescent="0.25">
      <c r="A108" s="3">
        <v>2021</v>
      </c>
      <c r="B108" s="4">
        <v>44378</v>
      </c>
      <c r="C108" s="4">
        <v>44469</v>
      </c>
      <c r="F108">
        <v>3141</v>
      </c>
      <c r="G108" t="s">
        <v>152</v>
      </c>
      <c r="H108" s="12">
        <v>719699.64</v>
      </c>
      <c r="I108" s="12">
        <v>686939.64</v>
      </c>
      <c r="J108" s="12">
        <v>0</v>
      </c>
      <c r="K108" s="12">
        <v>0</v>
      </c>
      <c r="L108" s="12">
        <v>424835.74</v>
      </c>
      <c r="M108" s="12">
        <v>424835.74</v>
      </c>
      <c r="N108" s="3" t="s">
        <v>54</v>
      </c>
      <c r="O108" s="5" t="s">
        <v>294</v>
      </c>
      <c r="P108" s="3" t="s">
        <v>55</v>
      </c>
      <c r="Q108" s="4">
        <v>44477</v>
      </c>
      <c r="R108" s="4">
        <v>44477</v>
      </c>
    </row>
    <row r="109" spans="1:18" x14ac:dyDescent="0.25">
      <c r="A109" s="3">
        <v>2021</v>
      </c>
      <c r="B109" s="4">
        <v>44378</v>
      </c>
      <c r="C109" s="4">
        <v>44469</v>
      </c>
      <c r="F109">
        <v>3151</v>
      </c>
      <c r="G109" t="s">
        <v>153</v>
      </c>
      <c r="H109" s="12">
        <v>929631.73</v>
      </c>
      <c r="I109" s="12">
        <v>471031.73</v>
      </c>
      <c r="J109" s="12">
        <v>0</v>
      </c>
      <c r="K109" s="12">
        <v>21646</v>
      </c>
      <c r="L109" s="12">
        <v>206144</v>
      </c>
      <c r="M109" s="12">
        <v>184498</v>
      </c>
      <c r="N109" s="3" t="s">
        <v>54</v>
      </c>
      <c r="O109" s="5" t="s">
        <v>294</v>
      </c>
      <c r="P109" s="3" t="s">
        <v>55</v>
      </c>
      <c r="Q109" s="4">
        <v>44477</v>
      </c>
      <c r="R109" s="4">
        <v>44477</v>
      </c>
    </row>
    <row r="110" spans="1:18" x14ac:dyDescent="0.25">
      <c r="A110" s="3">
        <v>2021</v>
      </c>
      <c r="B110" s="4">
        <v>44378</v>
      </c>
      <c r="C110" s="4">
        <v>44469</v>
      </c>
      <c r="F110">
        <v>3161</v>
      </c>
      <c r="G110" t="s">
        <v>154</v>
      </c>
      <c r="H110" s="12">
        <v>70000</v>
      </c>
      <c r="I110" s="12">
        <v>53000</v>
      </c>
      <c r="J110" s="12">
        <v>0</v>
      </c>
      <c r="K110" s="12">
        <v>0</v>
      </c>
      <c r="L110" s="12">
        <v>0</v>
      </c>
      <c r="M110" s="12">
        <v>0</v>
      </c>
      <c r="N110" s="3" t="s">
        <v>54</v>
      </c>
      <c r="O110" s="5" t="s">
        <v>294</v>
      </c>
      <c r="P110" s="3" t="s">
        <v>55</v>
      </c>
      <c r="Q110" s="4">
        <v>44477</v>
      </c>
      <c r="R110" s="4">
        <v>44477</v>
      </c>
    </row>
    <row r="111" spans="1:18" x14ac:dyDescent="0.25">
      <c r="A111" s="3">
        <v>2021</v>
      </c>
      <c r="B111" s="4">
        <v>44378</v>
      </c>
      <c r="C111" s="4">
        <v>44469</v>
      </c>
      <c r="F111">
        <v>3171</v>
      </c>
      <c r="G111" t="s">
        <v>155</v>
      </c>
      <c r="H111" s="12">
        <v>156212.79999999999</v>
      </c>
      <c r="I111" s="12">
        <v>156212.79999999999</v>
      </c>
      <c r="J111" s="12">
        <v>0</v>
      </c>
      <c r="K111" s="12">
        <v>0</v>
      </c>
      <c r="L111" s="12">
        <v>44351.51</v>
      </c>
      <c r="M111" s="12">
        <v>44351.51</v>
      </c>
      <c r="N111" s="3" t="s">
        <v>54</v>
      </c>
      <c r="O111" s="5" t="s">
        <v>294</v>
      </c>
      <c r="P111" s="3" t="s">
        <v>55</v>
      </c>
      <c r="Q111" s="4">
        <v>44477</v>
      </c>
      <c r="R111" s="4">
        <v>44477</v>
      </c>
    </row>
    <row r="112" spans="1:18" x14ac:dyDescent="0.25">
      <c r="A112" s="3">
        <v>2021</v>
      </c>
      <c r="B112" s="4">
        <v>44378</v>
      </c>
      <c r="C112" s="4">
        <v>44469</v>
      </c>
      <c r="F112">
        <v>3173</v>
      </c>
      <c r="G112" t="s">
        <v>156</v>
      </c>
      <c r="H112" s="12">
        <v>68880</v>
      </c>
      <c r="I112" s="12">
        <v>83880</v>
      </c>
      <c r="J112" s="12">
        <v>0</v>
      </c>
      <c r="K112" s="12">
        <v>0</v>
      </c>
      <c r="L112" s="12">
        <v>56167.199999999997</v>
      </c>
      <c r="M112" s="12">
        <v>56167.199999999997</v>
      </c>
      <c r="N112" s="3" t="s">
        <v>54</v>
      </c>
      <c r="O112" s="5" t="s">
        <v>294</v>
      </c>
      <c r="P112" s="3" t="s">
        <v>55</v>
      </c>
      <c r="Q112" s="4">
        <v>44477</v>
      </c>
      <c r="R112" s="4">
        <v>44477</v>
      </c>
    </row>
    <row r="113" spans="1:18" x14ac:dyDescent="0.25">
      <c r="A113" s="3">
        <v>2021</v>
      </c>
      <c r="B113" s="4">
        <v>44378</v>
      </c>
      <c r="C113" s="4">
        <v>44469</v>
      </c>
      <c r="F113">
        <v>3181</v>
      </c>
      <c r="G113" t="s">
        <v>157</v>
      </c>
      <c r="H113" s="12">
        <v>40807.21</v>
      </c>
      <c r="I113" s="12">
        <v>35061.379999999997</v>
      </c>
      <c r="J113" s="12">
        <v>0</v>
      </c>
      <c r="K113" s="12">
        <v>0</v>
      </c>
      <c r="L113" s="12">
        <v>3605.02</v>
      </c>
      <c r="M113" s="12">
        <v>3605.02</v>
      </c>
      <c r="N113" s="3" t="s">
        <v>54</v>
      </c>
      <c r="O113" s="5" t="s">
        <v>294</v>
      </c>
      <c r="P113" s="3" t="s">
        <v>55</v>
      </c>
      <c r="Q113" s="4">
        <v>44477</v>
      </c>
      <c r="R113" s="4">
        <v>44477</v>
      </c>
    </row>
    <row r="114" spans="1:18" x14ac:dyDescent="0.25">
      <c r="A114" s="3">
        <v>2021</v>
      </c>
      <c r="B114" s="4">
        <v>44378</v>
      </c>
      <c r="C114" s="4">
        <v>44469</v>
      </c>
      <c r="F114">
        <v>3191</v>
      </c>
      <c r="G114" t="s">
        <v>158</v>
      </c>
      <c r="H114" s="12">
        <v>500000</v>
      </c>
      <c r="I114" s="12">
        <v>3030000</v>
      </c>
      <c r="J114" s="12">
        <v>0</v>
      </c>
      <c r="K114" s="12">
        <v>2200895.9300000002</v>
      </c>
      <c r="L114" s="12">
        <v>2200895.9300000002</v>
      </c>
      <c r="M114" s="12">
        <v>0</v>
      </c>
      <c r="N114" s="3" t="s">
        <v>54</v>
      </c>
      <c r="O114" s="5" t="s">
        <v>294</v>
      </c>
      <c r="P114" s="3" t="s">
        <v>55</v>
      </c>
      <c r="Q114" s="4">
        <v>44477</v>
      </c>
      <c r="R114" s="4">
        <v>44477</v>
      </c>
    </row>
    <row r="115" spans="1:18" x14ac:dyDescent="0.25">
      <c r="A115" s="3">
        <v>2021</v>
      </c>
      <c r="B115" s="4">
        <v>44378</v>
      </c>
      <c r="C115" s="4">
        <v>44469</v>
      </c>
      <c r="F115">
        <v>3192</v>
      </c>
      <c r="G115" t="s">
        <v>159</v>
      </c>
      <c r="H115" s="12">
        <v>10000</v>
      </c>
      <c r="I115" s="12">
        <v>10000</v>
      </c>
      <c r="J115" s="12">
        <v>0</v>
      </c>
      <c r="K115" s="12">
        <v>0</v>
      </c>
      <c r="L115" s="12">
        <v>0</v>
      </c>
      <c r="M115" s="12">
        <v>0</v>
      </c>
      <c r="N115" s="3" t="s">
        <v>54</v>
      </c>
      <c r="O115" s="5" t="s">
        <v>294</v>
      </c>
      <c r="P115" s="3" t="s">
        <v>55</v>
      </c>
      <c r="Q115" s="4">
        <v>44477</v>
      </c>
      <c r="R115" s="4">
        <v>44477</v>
      </c>
    </row>
    <row r="116" spans="1:18" x14ac:dyDescent="0.25">
      <c r="A116" s="8">
        <v>2021</v>
      </c>
      <c r="B116" s="4">
        <v>44378</v>
      </c>
      <c r="C116" s="4">
        <v>44469</v>
      </c>
      <c r="E116">
        <v>3200</v>
      </c>
      <c r="G116" t="s">
        <v>160</v>
      </c>
      <c r="H116" s="12">
        <f>SUM(H117:H121)</f>
        <v>1816658.8399999999</v>
      </c>
      <c r="I116" s="12">
        <f t="shared" ref="I116:M116" si="19">SUM(I117:I121)</f>
        <v>3369050.8200000003</v>
      </c>
      <c r="J116" s="12">
        <f t="shared" si="19"/>
        <v>174029.4</v>
      </c>
      <c r="K116" s="12">
        <f t="shared" si="19"/>
        <v>295423.78999999998</v>
      </c>
      <c r="L116" s="12">
        <f t="shared" si="19"/>
        <v>2471623.04</v>
      </c>
      <c r="M116" s="12">
        <f t="shared" si="19"/>
        <v>2176199.25</v>
      </c>
      <c r="N116" s="3" t="s">
        <v>54</v>
      </c>
      <c r="O116" s="5" t="s">
        <v>294</v>
      </c>
      <c r="P116" s="3" t="s">
        <v>55</v>
      </c>
      <c r="Q116" s="4">
        <v>44477</v>
      </c>
      <c r="R116" s="4">
        <v>44477</v>
      </c>
    </row>
    <row r="117" spans="1:18" x14ac:dyDescent="0.25">
      <c r="A117" s="8">
        <v>2021</v>
      </c>
      <c r="B117" s="4">
        <v>44378</v>
      </c>
      <c r="C117" s="4">
        <v>44469</v>
      </c>
      <c r="F117">
        <v>3221</v>
      </c>
      <c r="G117" t="s">
        <v>161</v>
      </c>
      <c r="H117" s="12">
        <v>583918</v>
      </c>
      <c r="I117" s="12">
        <v>618481.74</v>
      </c>
      <c r="J117" s="12">
        <v>143109.4</v>
      </c>
      <c r="K117" s="12">
        <v>0</v>
      </c>
      <c r="L117" s="12">
        <v>423362.34</v>
      </c>
      <c r="M117" s="12">
        <v>423362.34</v>
      </c>
      <c r="N117" s="3" t="s">
        <v>54</v>
      </c>
      <c r="O117" s="5" t="s">
        <v>294</v>
      </c>
      <c r="P117" s="3" t="s">
        <v>55</v>
      </c>
      <c r="Q117" s="4">
        <v>44477</v>
      </c>
      <c r="R117" s="4">
        <v>44477</v>
      </c>
    </row>
    <row r="118" spans="1:18" s="6" customFormat="1" x14ac:dyDescent="0.25">
      <c r="A118" s="8">
        <v>2021</v>
      </c>
      <c r="B118" s="4">
        <v>44378</v>
      </c>
      <c r="C118" s="4">
        <v>44469</v>
      </c>
      <c r="F118" s="6">
        <v>3252</v>
      </c>
      <c r="G118" s="6" t="s">
        <v>289</v>
      </c>
      <c r="H118" s="12">
        <v>0</v>
      </c>
      <c r="I118" s="12">
        <v>5100</v>
      </c>
      <c r="J118" s="12">
        <v>0</v>
      </c>
      <c r="K118" s="12">
        <v>0</v>
      </c>
      <c r="L118" s="12">
        <v>5000</v>
      </c>
      <c r="M118" s="12">
        <v>5000</v>
      </c>
      <c r="N118" s="7" t="s">
        <v>54</v>
      </c>
      <c r="O118" s="5" t="s">
        <v>294</v>
      </c>
      <c r="P118" s="7" t="s">
        <v>55</v>
      </c>
      <c r="Q118" s="4">
        <v>44477</v>
      </c>
      <c r="R118" s="4">
        <v>44477</v>
      </c>
    </row>
    <row r="119" spans="1:18" x14ac:dyDescent="0.25">
      <c r="A119" s="8">
        <v>2021</v>
      </c>
      <c r="B119" s="4">
        <v>44378</v>
      </c>
      <c r="C119" s="4">
        <v>44469</v>
      </c>
      <c r="F119">
        <v>3261</v>
      </c>
      <c r="G119" t="s">
        <v>162</v>
      </c>
      <c r="H119" s="12">
        <v>489992</v>
      </c>
      <c r="I119" s="12">
        <v>1222792</v>
      </c>
      <c r="J119" s="12">
        <v>0</v>
      </c>
      <c r="K119" s="12">
        <v>10608.79</v>
      </c>
      <c r="L119" s="12">
        <v>897309.31</v>
      </c>
      <c r="M119" s="12">
        <v>886700.52</v>
      </c>
      <c r="N119" s="3" t="s">
        <v>54</v>
      </c>
      <c r="O119" s="5" t="s">
        <v>294</v>
      </c>
      <c r="P119" s="3" t="s">
        <v>55</v>
      </c>
      <c r="Q119" s="4">
        <v>44477</v>
      </c>
      <c r="R119" s="4">
        <v>44477</v>
      </c>
    </row>
    <row r="120" spans="1:18" x14ac:dyDescent="0.25">
      <c r="A120" s="8">
        <v>2021</v>
      </c>
      <c r="B120" s="4">
        <v>44378</v>
      </c>
      <c r="C120" s="4">
        <v>44469</v>
      </c>
      <c r="F120">
        <v>3271</v>
      </c>
      <c r="G120" t="s">
        <v>163</v>
      </c>
      <c r="H120" s="12">
        <v>50824</v>
      </c>
      <c r="I120" s="12">
        <v>77044</v>
      </c>
      <c r="J120" s="12">
        <v>0</v>
      </c>
      <c r="K120" s="12">
        <v>0</v>
      </c>
      <c r="L120" s="12">
        <v>22518.59</v>
      </c>
      <c r="M120" s="12">
        <v>22518.59</v>
      </c>
      <c r="N120" s="3" t="s">
        <v>54</v>
      </c>
      <c r="O120" s="5" t="s">
        <v>294</v>
      </c>
      <c r="P120" s="3" t="s">
        <v>55</v>
      </c>
      <c r="Q120" s="4">
        <v>44477</v>
      </c>
      <c r="R120" s="4">
        <v>44477</v>
      </c>
    </row>
    <row r="121" spans="1:18" x14ac:dyDescent="0.25">
      <c r="A121" s="8">
        <v>2021</v>
      </c>
      <c r="B121" s="4">
        <v>44378</v>
      </c>
      <c r="C121" s="4">
        <v>44469</v>
      </c>
      <c r="F121">
        <v>3291</v>
      </c>
      <c r="G121" t="s">
        <v>164</v>
      </c>
      <c r="H121" s="12">
        <v>691924.84</v>
      </c>
      <c r="I121" s="12">
        <v>1445633.08</v>
      </c>
      <c r="J121" s="12">
        <v>30920</v>
      </c>
      <c r="K121" s="12">
        <v>284815</v>
      </c>
      <c r="L121" s="12">
        <v>1123432.8</v>
      </c>
      <c r="M121" s="12">
        <v>838617.8</v>
      </c>
      <c r="N121" s="3" t="s">
        <v>54</v>
      </c>
      <c r="O121" s="5" t="s">
        <v>294</v>
      </c>
      <c r="P121" s="3" t="s">
        <v>55</v>
      </c>
      <c r="Q121" s="4">
        <v>44477</v>
      </c>
      <c r="R121" s="4">
        <v>44477</v>
      </c>
    </row>
    <row r="122" spans="1:18" x14ac:dyDescent="0.25">
      <c r="A122" s="8">
        <v>2021</v>
      </c>
      <c r="B122" s="4">
        <v>44378</v>
      </c>
      <c r="C122" s="4">
        <v>44469</v>
      </c>
      <c r="E122">
        <v>3300</v>
      </c>
      <c r="G122" t="s">
        <v>165</v>
      </c>
      <c r="H122" s="12">
        <f>SUM(H123:H131)</f>
        <v>1491950.46</v>
      </c>
      <c r="I122" s="12">
        <f t="shared" ref="I122:M122" si="20">SUM(I123:I131)</f>
        <v>3596745.84</v>
      </c>
      <c r="J122" s="12">
        <f t="shared" si="20"/>
        <v>435984.54000000004</v>
      </c>
      <c r="K122" s="12">
        <f t="shared" si="20"/>
        <v>651000</v>
      </c>
      <c r="L122" s="12">
        <f t="shared" si="20"/>
        <v>2120637.46</v>
      </c>
      <c r="M122" s="12">
        <f t="shared" si="20"/>
        <v>1469637.46</v>
      </c>
      <c r="N122" s="3" t="s">
        <v>54</v>
      </c>
      <c r="O122" s="5" t="s">
        <v>294</v>
      </c>
      <c r="P122" s="3" t="s">
        <v>55</v>
      </c>
      <c r="Q122" s="4">
        <v>44477</v>
      </c>
      <c r="R122" s="4">
        <v>44477</v>
      </c>
    </row>
    <row r="123" spans="1:18" x14ac:dyDescent="0.25">
      <c r="A123" s="8">
        <v>2021</v>
      </c>
      <c r="B123" s="4">
        <v>44378</v>
      </c>
      <c r="C123" s="4">
        <v>44469</v>
      </c>
      <c r="F123">
        <v>3311</v>
      </c>
      <c r="G123" t="s">
        <v>166</v>
      </c>
      <c r="H123" s="12">
        <v>12001.46</v>
      </c>
      <c r="I123" s="12">
        <v>11001.46</v>
      </c>
      <c r="J123" s="12">
        <v>0</v>
      </c>
      <c r="K123" s="12">
        <v>0</v>
      </c>
      <c r="L123" s="12">
        <v>0</v>
      </c>
      <c r="M123" s="12">
        <v>0</v>
      </c>
      <c r="N123" s="3" t="s">
        <v>54</v>
      </c>
      <c r="O123" s="5" t="s">
        <v>294</v>
      </c>
      <c r="P123" s="3" t="s">
        <v>55</v>
      </c>
      <c r="Q123" s="4">
        <v>44477</v>
      </c>
      <c r="R123" s="4">
        <v>44477</v>
      </c>
    </row>
    <row r="124" spans="1:18" x14ac:dyDescent="0.25">
      <c r="A124" s="8">
        <v>2021</v>
      </c>
      <c r="B124" s="4">
        <v>44378</v>
      </c>
      <c r="C124" s="4">
        <v>44469</v>
      </c>
      <c r="F124">
        <v>3331</v>
      </c>
      <c r="G124" t="s">
        <v>167</v>
      </c>
      <c r="H124" s="12">
        <v>710153</v>
      </c>
      <c r="I124" s="12">
        <v>968446.38</v>
      </c>
      <c r="J124" s="12">
        <v>139200</v>
      </c>
      <c r="K124" s="12">
        <v>0</v>
      </c>
      <c r="L124" s="12">
        <v>351865.78</v>
      </c>
      <c r="M124" s="12">
        <v>351865.78</v>
      </c>
      <c r="N124" s="3" t="s">
        <v>54</v>
      </c>
      <c r="O124" s="5" t="s">
        <v>294</v>
      </c>
      <c r="P124" s="3" t="s">
        <v>55</v>
      </c>
      <c r="Q124" s="4">
        <v>44477</v>
      </c>
      <c r="R124" s="4">
        <v>44477</v>
      </c>
    </row>
    <row r="125" spans="1:18" x14ac:dyDescent="0.25">
      <c r="A125" s="8">
        <v>2021</v>
      </c>
      <c r="B125" s="4">
        <v>44378</v>
      </c>
      <c r="C125" s="4">
        <v>44469</v>
      </c>
      <c r="F125">
        <v>3332</v>
      </c>
      <c r="G125" t="s">
        <v>168</v>
      </c>
      <c r="H125" s="12">
        <v>44000</v>
      </c>
      <c r="I125" s="12">
        <v>44000</v>
      </c>
      <c r="J125" s="12">
        <v>0</v>
      </c>
      <c r="K125" s="12">
        <v>0</v>
      </c>
      <c r="L125" s="12">
        <v>34800</v>
      </c>
      <c r="M125" s="12">
        <v>34800</v>
      </c>
      <c r="N125" s="3" t="s">
        <v>54</v>
      </c>
      <c r="O125" s="5" t="s">
        <v>294</v>
      </c>
      <c r="P125" s="3" t="s">
        <v>55</v>
      </c>
      <c r="Q125" s="4">
        <v>44477</v>
      </c>
      <c r="R125" s="4">
        <v>44477</v>
      </c>
    </row>
    <row r="126" spans="1:18" x14ac:dyDescent="0.25">
      <c r="A126" s="8">
        <v>2021</v>
      </c>
      <c r="B126" s="4">
        <v>44378</v>
      </c>
      <c r="C126" s="4">
        <v>44469</v>
      </c>
      <c r="F126">
        <v>3341</v>
      </c>
      <c r="G126" t="s">
        <v>169</v>
      </c>
      <c r="H126" s="12">
        <v>397508</v>
      </c>
      <c r="I126" s="12">
        <v>1484508</v>
      </c>
      <c r="J126" s="12">
        <v>160000</v>
      </c>
      <c r="K126" s="12">
        <v>651000</v>
      </c>
      <c r="L126" s="12">
        <v>1159000</v>
      </c>
      <c r="M126" s="12">
        <v>508000</v>
      </c>
      <c r="N126" s="3" t="s">
        <v>54</v>
      </c>
      <c r="O126" s="5" t="s">
        <v>294</v>
      </c>
      <c r="P126" s="3" t="s">
        <v>55</v>
      </c>
      <c r="Q126" s="4">
        <v>44477</v>
      </c>
      <c r="R126" s="4">
        <v>44477</v>
      </c>
    </row>
    <row r="127" spans="1:18" x14ac:dyDescent="0.25">
      <c r="A127" s="8">
        <v>2021</v>
      </c>
      <c r="B127" s="4">
        <v>44378</v>
      </c>
      <c r="C127" s="4">
        <v>44469</v>
      </c>
      <c r="F127">
        <v>3352</v>
      </c>
      <c r="G127" t="s">
        <v>170</v>
      </c>
      <c r="H127" s="12">
        <v>37440</v>
      </c>
      <c r="I127" s="12">
        <v>21440</v>
      </c>
      <c r="J127" s="12">
        <v>0</v>
      </c>
      <c r="K127" s="12">
        <v>0</v>
      </c>
      <c r="L127" s="12">
        <v>0</v>
      </c>
      <c r="M127" s="12">
        <v>0</v>
      </c>
      <c r="N127" s="3" t="s">
        <v>54</v>
      </c>
      <c r="O127" s="5" t="s">
        <v>294</v>
      </c>
      <c r="P127" s="3" t="s">
        <v>55</v>
      </c>
      <c r="Q127" s="4">
        <v>44477</v>
      </c>
      <c r="R127" s="4">
        <v>44477</v>
      </c>
    </row>
    <row r="128" spans="1:18" x14ac:dyDescent="0.25">
      <c r="A128" s="8">
        <v>2021</v>
      </c>
      <c r="B128" s="4">
        <v>44378</v>
      </c>
      <c r="C128" s="4">
        <v>44469</v>
      </c>
      <c r="F128">
        <v>3361</v>
      </c>
      <c r="G128" t="s">
        <v>171</v>
      </c>
      <c r="H128" s="12">
        <v>141168</v>
      </c>
      <c r="I128" s="12">
        <v>131980</v>
      </c>
      <c r="J128" s="12">
        <v>0</v>
      </c>
      <c r="K128" s="12">
        <v>0</v>
      </c>
      <c r="L128" s="12">
        <v>75510.2</v>
      </c>
      <c r="M128" s="12">
        <v>75510.2</v>
      </c>
      <c r="N128" s="3" t="s">
        <v>54</v>
      </c>
      <c r="O128" s="5" t="s">
        <v>294</v>
      </c>
      <c r="P128" s="3" t="s">
        <v>55</v>
      </c>
      <c r="Q128" s="4">
        <v>44477</v>
      </c>
      <c r="R128" s="4">
        <v>44477</v>
      </c>
    </row>
    <row r="129" spans="1:18" s="6" customFormat="1" x14ac:dyDescent="0.25">
      <c r="A129" s="8">
        <v>2021</v>
      </c>
      <c r="B129" s="4">
        <v>44378</v>
      </c>
      <c r="C129" s="4">
        <v>44469</v>
      </c>
      <c r="F129" s="6">
        <v>3371</v>
      </c>
      <c r="G129" s="6" t="s">
        <v>290</v>
      </c>
      <c r="H129" s="12">
        <v>0</v>
      </c>
      <c r="I129" s="12">
        <v>100000</v>
      </c>
      <c r="J129" s="12">
        <v>0</v>
      </c>
      <c r="K129" s="12">
        <v>0</v>
      </c>
      <c r="L129" s="12">
        <v>74750</v>
      </c>
      <c r="M129" s="12">
        <v>74750</v>
      </c>
      <c r="N129" s="7" t="s">
        <v>54</v>
      </c>
      <c r="O129" s="5" t="s">
        <v>294</v>
      </c>
      <c r="P129" s="7" t="s">
        <v>55</v>
      </c>
      <c r="Q129" s="4">
        <v>44477</v>
      </c>
      <c r="R129" s="4">
        <v>44477</v>
      </c>
    </row>
    <row r="130" spans="1:18" x14ac:dyDescent="0.25">
      <c r="A130" s="8">
        <v>2021</v>
      </c>
      <c r="B130" s="4">
        <v>44378</v>
      </c>
      <c r="C130" s="4">
        <v>44469</v>
      </c>
      <c r="F130">
        <v>3381</v>
      </c>
      <c r="G130" t="s">
        <v>172</v>
      </c>
      <c r="H130" s="12">
        <v>74772</v>
      </c>
      <c r="I130" s="12">
        <v>74772</v>
      </c>
      <c r="J130" s="12">
        <v>0</v>
      </c>
      <c r="K130" s="12">
        <v>0</v>
      </c>
      <c r="L130" s="12">
        <v>4640.0200000000004</v>
      </c>
      <c r="M130" s="12">
        <v>4640.0200000000004</v>
      </c>
      <c r="N130" s="3" t="s">
        <v>54</v>
      </c>
      <c r="O130" s="5" t="s">
        <v>294</v>
      </c>
      <c r="P130" s="3" t="s">
        <v>55</v>
      </c>
      <c r="Q130" s="4">
        <v>44477</v>
      </c>
      <c r="R130" s="4">
        <v>44477</v>
      </c>
    </row>
    <row r="131" spans="1:18" x14ac:dyDescent="0.25">
      <c r="A131" s="8">
        <v>2021</v>
      </c>
      <c r="B131" s="4">
        <v>44378</v>
      </c>
      <c r="C131" s="4">
        <v>44469</v>
      </c>
      <c r="F131">
        <v>3391</v>
      </c>
      <c r="G131" t="s">
        <v>173</v>
      </c>
      <c r="H131" s="12">
        <v>74908</v>
      </c>
      <c r="I131" s="12">
        <v>760598</v>
      </c>
      <c r="J131" s="12">
        <v>136784.54</v>
      </c>
      <c r="K131" s="12">
        <v>0</v>
      </c>
      <c r="L131" s="12">
        <v>420071.46</v>
      </c>
      <c r="M131" s="12">
        <v>420071.46</v>
      </c>
      <c r="N131" s="3" t="s">
        <v>54</v>
      </c>
      <c r="O131" s="5" t="s">
        <v>294</v>
      </c>
      <c r="P131" s="3" t="s">
        <v>55</v>
      </c>
      <c r="Q131" s="4">
        <v>44477</v>
      </c>
      <c r="R131" s="4">
        <v>44477</v>
      </c>
    </row>
    <row r="132" spans="1:18" x14ac:dyDescent="0.25">
      <c r="A132" s="8">
        <v>2021</v>
      </c>
      <c r="B132" s="4">
        <v>44378</v>
      </c>
      <c r="C132" s="4">
        <v>44469</v>
      </c>
      <c r="E132">
        <v>3400</v>
      </c>
      <c r="G132" t="s">
        <v>174</v>
      </c>
      <c r="H132" s="12">
        <f>SUM(H133:H136)</f>
        <v>4877408.66</v>
      </c>
      <c r="I132" s="12">
        <f t="shared" ref="I132:M132" si="21">SUM(I133:I136)</f>
        <v>4706262.13</v>
      </c>
      <c r="J132" s="12">
        <f t="shared" si="21"/>
        <v>0</v>
      </c>
      <c r="K132" s="12">
        <f t="shared" si="21"/>
        <v>518911.41</v>
      </c>
      <c r="L132" s="12">
        <f t="shared" si="21"/>
        <v>3776181.58</v>
      </c>
      <c r="M132" s="12">
        <f t="shared" si="21"/>
        <v>3257270.1700000004</v>
      </c>
      <c r="N132" s="3" t="s">
        <v>54</v>
      </c>
      <c r="O132" s="5" t="s">
        <v>294</v>
      </c>
      <c r="P132" s="3" t="s">
        <v>55</v>
      </c>
      <c r="Q132" s="4">
        <v>44477</v>
      </c>
      <c r="R132" s="4">
        <v>44477</v>
      </c>
    </row>
    <row r="133" spans="1:18" x14ac:dyDescent="0.25">
      <c r="A133" s="3">
        <v>2021</v>
      </c>
      <c r="B133" s="4">
        <v>44378</v>
      </c>
      <c r="C133" s="4">
        <v>44469</v>
      </c>
      <c r="F133">
        <v>3411</v>
      </c>
      <c r="G133" t="s">
        <v>175</v>
      </c>
      <c r="H133" s="12">
        <v>457000</v>
      </c>
      <c r="I133" s="12">
        <v>457000</v>
      </c>
      <c r="J133" s="12">
        <v>0</v>
      </c>
      <c r="K133" s="12">
        <v>0</v>
      </c>
      <c r="L133" s="12">
        <v>202842.35</v>
      </c>
      <c r="M133" s="12">
        <v>202842.35</v>
      </c>
      <c r="N133" s="3" t="s">
        <v>54</v>
      </c>
      <c r="O133" s="5" t="s">
        <v>294</v>
      </c>
      <c r="P133" s="3" t="s">
        <v>55</v>
      </c>
      <c r="Q133" s="4">
        <v>44477</v>
      </c>
      <c r="R133" s="4">
        <v>44477</v>
      </c>
    </row>
    <row r="134" spans="1:18" x14ac:dyDescent="0.25">
      <c r="A134" s="3">
        <v>2021</v>
      </c>
      <c r="B134" s="4">
        <v>44378</v>
      </c>
      <c r="C134" s="4">
        <v>44469</v>
      </c>
      <c r="F134">
        <v>3451</v>
      </c>
      <c r="G134" t="s">
        <v>176</v>
      </c>
      <c r="H134" s="12">
        <v>2633745.7400000002</v>
      </c>
      <c r="I134" s="12">
        <v>2050319.21</v>
      </c>
      <c r="J134" s="12">
        <v>0</v>
      </c>
      <c r="K134" s="12">
        <v>404985.92</v>
      </c>
      <c r="L134" s="12">
        <v>1555393.2</v>
      </c>
      <c r="M134" s="12">
        <v>1150407.28</v>
      </c>
      <c r="N134" s="3" t="s">
        <v>54</v>
      </c>
      <c r="O134" s="5" t="s">
        <v>294</v>
      </c>
      <c r="P134" s="3" t="s">
        <v>55</v>
      </c>
      <c r="Q134" s="4">
        <v>44477</v>
      </c>
      <c r="R134" s="4">
        <v>44477</v>
      </c>
    </row>
    <row r="135" spans="1:18" x14ac:dyDescent="0.25">
      <c r="A135" s="3">
        <v>2021</v>
      </c>
      <c r="B135" s="4">
        <v>44378</v>
      </c>
      <c r="C135" s="4">
        <v>44469</v>
      </c>
      <c r="F135">
        <v>3471</v>
      </c>
      <c r="G135" t="s">
        <v>177</v>
      </c>
      <c r="H135" s="12">
        <v>1741194.92</v>
      </c>
      <c r="I135" s="12">
        <v>2153474.92</v>
      </c>
      <c r="J135" s="12">
        <v>0</v>
      </c>
      <c r="K135" s="12">
        <v>112772.02</v>
      </c>
      <c r="L135" s="12">
        <v>1990889.79</v>
      </c>
      <c r="M135" s="12">
        <v>1878117.77</v>
      </c>
      <c r="N135" s="3" t="s">
        <v>54</v>
      </c>
      <c r="O135" s="5" t="s">
        <v>294</v>
      </c>
      <c r="P135" s="3" t="s">
        <v>55</v>
      </c>
      <c r="Q135" s="4">
        <v>44477</v>
      </c>
      <c r="R135" s="4">
        <v>44477</v>
      </c>
    </row>
    <row r="136" spans="1:18" x14ac:dyDescent="0.25">
      <c r="A136" s="3">
        <v>2021</v>
      </c>
      <c r="B136" s="4">
        <v>44378</v>
      </c>
      <c r="C136" s="4">
        <v>44469</v>
      </c>
      <c r="F136">
        <v>3491</v>
      </c>
      <c r="G136" t="s">
        <v>178</v>
      </c>
      <c r="H136" s="12">
        <v>45468</v>
      </c>
      <c r="I136" s="12">
        <v>45468</v>
      </c>
      <c r="J136" s="12">
        <v>0</v>
      </c>
      <c r="K136" s="12">
        <v>1153.47</v>
      </c>
      <c r="L136" s="12">
        <v>27056.240000000002</v>
      </c>
      <c r="M136" s="12">
        <v>25902.77</v>
      </c>
      <c r="N136" s="3" t="s">
        <v>54</v>
      </c>
      <c r="O136" s="5" t="s">
        <v>294</v>
      </c>
      <c r="P136" s="3" t="s">
        <v>55</v>
      </c>
      <c r="Q136" s="4">
        <v>44477</v>
      </c>
      <c r="R136" s="4">
        <v>44477</v>
      </c>
    </row>
    <row r="137" spans="1:18" x14ac:dyDescent="0.25">
      <c r="A137" s="3">
        <v>2021</v>
      </c>
      <c r="B137" s="4">
        <v>44378</v>
      </c>
      <c r="C137" s="4">
        <v>44469</v>
      </c>
      <c r="E137">
        <v>3500</v>
      </c>
      <c r="G137" t="s">
        <v>179</v>
      </c>
      <c r="H137" s="12">
        <f>SUM(H138:H148)</f>
        <v>7431856.0300000003</v>
      </c>
      <c r="I137" s="12">
        <f t="shared" ref="I137:M137" si="22">SUM(I138:I148)</f>
        <v>9116643.8399999999</v>
      </c>
      <c r="J137" s="12">
        <f t="shared" si="22"/>
        <v>61709.16</v>
      </c>
      <c r="K137" s="12">
        <f t="shared" si="22"/>
        <v>666760.42000000004</v>
      </c>
      <c r="L137" s="12">
        <f t="shared" si="22"/>
        <v>7021860.330000001</v>
      </c>
      <c r="M137" s="12">
        <f t="shared" si="22"/>
        <v>6355099.9100000001</v>
      </c>
      <c r="N137" s="3" t="s">
        <v>54</v>
      </c>
      <c r="O137" s="5" t="s">
        <v>294</v>
      </c>
      <c r="P137" s="3" t="s">
        <v>55</v>
      </c>
      <c r="Q137" s="4">
        <v>44477</v>
      </c>
      <c r="R137" s="4">
        <v>44477</v>
      </c>
    </row>
    <row r="138" spans="1:18" x14ac:dyDescent="0.25">
      <c r="A138" s="3">
        <v>2021</v>
      </c>
      <c r="B138" s="4">
        <v>44378</v>
      </c>
      <c r="C138" s="4">
        <v>44469</v>
      </c>
      <c r="F138">
        <v>3511</v>
      </c>
      <c r="G138" t="s">
        <v>180</v>
      </c>
      <c r="H138" s="12">
        <v>470784.89</v>
      </c>
      <c r="I138" s="12">
        <v>604900.9</v>
      </c>
      <c r="J138" s="12">
        <v>61708.29</v>
      </c>
      <c r="K138" s="12">
        <v>0</v>
      </c>
      <c r="L138" s="12">
        <v>392465.39</v>
      </c>
      <c r="M138" s="12">
        <v>392465.39</v>
      </c>
      <c r="N138" s="3" t="s">
        <v>54</v>
      </c>
      <c r="O138" s="5" t="s">
        <v>294</v>
      </c>
      <c r="P138" s="3" t="s">
        <v>55</v>
      </c>
      <c r="Q138" s="4">
        <v>44477</v>
      </c>
      <c r="R138" s="4">
        <v>44477</v>
      </c>
    </row>
    <row r="139" spans="1:18" x14ac:dyDescent="0.25">
      <c r="A139" s="3">
        <v>2021</v>
      </c>
      <c r="B139" s="4">
        <v>44378</v>
      </c>
      <c r="C139" s="4">
        <v>44469</v>
      </c>
      <c r="F139">
        <v>3512</v>
      </c>
      <c r="G139" t="s">
        <v>181</v>
      </c>
      <c r="H139" s="12">
        <v>0</v>
      </c>
      <c r="I139" s="12">
        <v>430770.8</v>
      </c>
      <c r="J139" s="12">
        <v>0.87</v>
      </c>
      <c r="K139" s="12">
        <v>21912.400000000001</v>
      </c>
      <c r="L139" s="12">
        <v>430681.83</v>
      </c>
      <c r="M139" s="12">
        <v>408769.43</v>
      </c>
      <c r="N139" s="3" t="s">
        <v>54</v>
      </c>
      <c r="O139" s="5" t="s">
        <v>294</v>
      </c>
      <c r="P139" s="3" t="s">
        <v>55</v>
      </c>
      <c r="Q139" s="4">
        <v>44477</v>
      </c>
      <c r="R139" s="4">
        <v>44477</v>
      </c>
    </row>
    <row r="140" spans="1:18" x14ac:dyDescent="0.25">
      <c r="A140" s="3">
        <v>2021</v>
      </c>
      <c r="B140" s="4">
        <v>44378</v>
      </c>
      <c r="C140" s="4">
        <v>44469</v>
      </c>
      <c r="F140">
        <v>3521</v>
      </c>
      <c r="G140" t="s">
        <v>182</v>
      </c>
      <c r="H140" s="12">
        <v>112924.6</v>
      </c>
      <c r="I140" s="12">
        <v>97001.600000000006</v>
      </c>
      <c r="J140" s="12">
        <v>0</v>
      </c>
      <c r="K140" s="12">
        <v>0</v>
      </c>
      <c r="L140" s="12">
        <v>2074</v>
      </c>
      <c r="M140" s="12">
        <v>2074</v>
      </c>
      <c r="N140" s="3" t="s">
        <v>54</v>
      </c>
      <c r="O140" s="5" t="s">
        <v>294</v>
      </c>
      <c r="P140" s="3" t="s">
        <v>55</v>
      </c>
      <c r="Q140" s="4">
        <v>44477</v>
      </c>
      <c r="R140" s="4">
        <v>44477</v>
      </c>
    </row>
    <row r="141" spans="1:18" x14ac:dyDescent="0.25">
      <c r="A141" s="3">
        <v>2021</v>
      </c>
      <c r="B141" s="4">
        <v>44378</v>
      </c>
      <c r="C141" s="4">
        <v>44469</v>
      </c>
      <c r="F141">
        <v>3522</v>
      </c>
      <c r="G141" t="s">
        <v>183</v>
      </c>
      <c r="H141" s="12">
        <v>26000</v>
      </c>
      <c r="I141" s="12">
        <v>31000</v>
      </c>
      <c r="J141" s="12">
        <v>0</v>
      </c>
      <c r="K141" s="12">
        <v>0</v>
      </c>
      <c r="L141" s="12">
        <v>25520</v>
      </c>
      <c r="M141" s="12">
        <v>25520</v>
      </c>
      <c r="N141" s="3" t="s">
        <v>54</v>
      </c>
      <c r="O141" s="5" t="s">
        <v>294</v>
      </c>
      <c r="P141" s="3" t="s">
        <v>55</v>
      </c>
      <c r="Q141" s="4">
        <v>44477</v>
      </c>
      <c r="R141" s="4">
        <v>44477</v>
      </c>
    </row>
    <row r="142" spans="1:18" x14ac:dyDescent="0.25">
      <c r="A142" s="3">
        <v>2021</v>
      </c>
      <c r="B142" s="4">
        <v>44378</v>
      </c>
      <c r="C142" s="4">
        <v>44469</v>
      </c>
      <c r="F142">
        <v>3531</v>
      </c>
      <c r="G142" t="s">
        <v>184</v>
      </c>
      <c r="H142" s="12">
        <v>285254.12</v>
      </c>
      <c r="I142" s="12">
        <v>235990.12</v>
      </c>
      <c r="J142" s="12">
        <v>0</v>
      </c>
      <c r="K142" s="12">
        <v>6798</v>
      </c>
      <c r="L142" s="12">
        <v>103726.27</v>
      </c>
      <c r="M142" s="12">
        <v>96928.27</v>
      </c>
      <c r="N142" s="3" t="s">
        <v>54</v>
      </c>
      <c r="O142" s="5" t="s">
        <v>294</v>
      </c>
      <c r="P142" s="3" t="s">
        <v>55</v>
      </c>
      <c r="Q142" s="4">
        <v>44477</v>
      </c>
      <c r="R142" s="4">
        <v>44477</v>
      </c>
    </row>
    <row r="143" spans="1:18" x14ac:dyDescent="0.25">
      <c r="A143" s="3">
        <v>2021</v>
      </c>
      <c r="B143" s="4">
        <v>44378</v>
      </c>
      <c r="C143" s="4">
        <v>44469</v>
      </c>
      <c r="F143">
        <v>3541</v>
      </c>
      <c r="G143" t="s">
        <v>185</v>
      </c>
      <c r="H143" s="12">
        <v>20000</v>
      </c>
      <c r="I143" s="12">
        <v>10000</v>
      </c>
      <c r="J143" s="12">
        <v>0</v>
      </c>
      <c r="K143" s="12">
        <v>0</v>
      </c>
      <c r="L143" s="12">
        <v>0</v>
      </c>
      <c r="M143" s="12">
        <v>0</v>
      </c>
      <c r="N143" s="3" t="s">
        <v>54</v>
      </c>
      <c r="O143" s="5" t="s">
        <v>294</v>
      </c>
      <c r="P143" s="3" t="s">
        <v>55</v>
      </c>
      <c r="Q143" s="4">
        <v>44477</v>
      </c>
      <c r="R143" s="4">
        <v>44477</v>
      </c>
    </row>
    <row r="144" spans="1:18" x14ac:dyDescent="0.25">
      <c r="A144" s="3">
        <v>2021</v>
      </c>
      <c r="B144" s="4">
        <v>44378</v>
      </c>
      <c r="C144" s="4">
        <v>44469</v>
      </c>
      <c r="F144">
        <v>3551</v>
      </c>
      <c r="G144" t="s">
        <v>186</v>
      </c>
      <c r="H144" s="12">
        <v>5131829.3</v>
      </c>
      <c r="I144" s="12">
        <v>5997378.2999999998</v>
      </c>
      <c r="J144" s="12">
        <v>0</v>
      </c>
      <c r="K144" s="12">
        <v>604644.31999999995</v>
      </c>
      <c r="L144" s="12">
        <v>4907250.1100000003</v>
      </c>
      <c r="M144" s="12">
        <v>4302605.79</v>
      </c>
      <c r="N144" s="3" t="s">
        <v>54</v>
      </c>
      <c r="O144" s="5" t="s">
        <v>294</v>
      </c>
      <c r="P144" s="3" t="s">
        <v>55</v>
      </c>
      <c r="Q144" s="4">
        <v>44477</v>
      </c>
      <c r="R144" s="4">
        <v>44477</v>
      </c>
    </row>
    <row r="145" spans="1:18" x14ac:dyDescent="0.25">
      <c r="A145" s="3">
        <v>2021</v>
      </c>
      <c r="B145" s="4">
        <v>44378</v>
      </c>
      <c r="C145" s="4">
        <v>44469</v>
      </c>
      <c r="F145">
        <v>3561</v>
      </c>
      <c r="G145" t="s">
        <v>187</v>
      </c>
      <c r="H145" s="12">
        <v>20000</v>
      </c>
      <c r="I145" s="12">
        <v>0</v>
      </c>
      <c r="J145" s="12">
        <v>0</v>
      </c>
      <c r="K145" s="12">
        <v>0</v>
      </c>
      <c r="L145" s="12">
        <v>0</v>
      </c>
      <c r="M145" s="12">
        <v>0</v>
      </c>
      <c r="N145" s="3" t="s">
        <v>54</v>
      </c>
      <c r="O145" s="5" t="s">
        <v>294</v>
      </c>
      <c r="P145" s="3" t="s">
        <v>55</v>
      </c>
      <c r="Q145" s="4">
        <v>44477</v>
      </c>
      <c r="R145" s="4">
        <v>44477</v>
      </c>
    </row>
    <row r="146" spans="1:18" x14ac:dyDescent="0.25">
      <c r="A146" s="3">
        <v>2021</v>
      </c>
      <c r="B146" s="4">
        <v>44378</v>
      </c>
      <c r="C146" s="4">
        <v>44469</v>
      </c>
      <c r="F146">
        <v>3571</v>
      </c>
      <c r="G146" t="s">
        <v>188</v>
      </c>
      <c r="H146" s="12">
        <v>1161802.1200000001</v>
      </c>
      <c r="I146" s="12">
        <v>1503670.12</v>
      </c>
      <c r="J146" s="12">
        <v>0</v>
      </c>
      <c r="K146" s="12">
        <v>54.8</v>
      </c>
      <c r="L146" s="12">
        <v>1030510.75</v>
      </c>
      <c r="M146" s="12">
        <v>1030455.95</v>
      </c>
      <c r="N146" s="3" t="s">
        <v>54</v>
      </c>
      <c r="O146" s="5" t="s">
        <v>294</v>
      </c>
      <c r="P146" s="3" t="s">
        <v>55</v>
      </c>
      <c r="Q146" s="4">
        <v>44477</v>
      </c>
      <c r="R146" s="4">
        <v>44477</v>
      </c>
    </row>
    <row r="147" spans="1:18" x14ac:dyDescent="0.25">
      <c r="A147" s="3">
        <v>2021</v>
      </c>
      <c r="B147" s="4">
        <v>44378</v>
      </c>
      <c r="C147" s="4">
        <v>44469</v>
      </c>
      <c r="F147">
        <v>3581</v>
      </c>
      <c r="G147" t="s">
        <v>189</v>
      </c>
      <c r="H147" s="12">
        <v>1500</v>
      </c>
      <c r="I147" s="12">
        <v>20408</v>
      </c>
      <c r="J147" s="12">
        <v>0</v>
      </c>
      <c r="K147" s="12">
        <v>0</v>
      </c>
      <c r="L147" s="12">
        <v>18908</v>
      </c>
      <c r="M147" s="12">
        <v>18908</v>
      </c>
      <c r="N147" s="3" t="s">
        <v>54</v>
      </c>
      <c r="O147" s="5" t="s">
        <v>294</v>
      </c>
      <c r="P147" s="3" t="s">
        <v>55</v>
      </c>
      <c r="Q147" s="4">
        <v>44477</v>
      </c>
      <c r="R147" s="4">
        <v>44477</v>
      </c>
    </row>
    <row r="148" spans="1:18" x14ac:dyDescent="0.25">
      <c r="A148" s="3">
        <v>2021</v>
      </c>
      <c r="B148" s="4">
        <v>44378</v>
      </c>
      <c r="C148" s="4">
        <v>44469</v>
      </c>
      <c r="F148">
        <v>3591</v>
      </c>
      <c r="G148" t="s">
        <v>190</v>
      </c>
      <c r="H148" s="12">
        <v>201761</v>
      </c>
      <c r="I148" s="12">
        <v>185524</v>
      </c>
      <c r="J148" s="12">
        <v>0</v>
      </c>
      <c r="K148" s="12">
        <v>33350.9</v>
      </c>
      <c r="L148" s="12">
        <v>110723.98</v>
      </c>
      <c r="M148" s="12">
        <v>77373.08</v>
      </c>
      <c r="N148" s="3" t="s">
        <v>54</v>
      </c>
      <c r="O148" s="5" t="s">
        <v>294</v>
      </c>
      <c r="P148" s="3" t="s">
        <v>55</v>
      </c>
      <c r="Q148" s="4">
        <v>44477</v>
      </c>
      <c r="R148" s="4">
        <v>44477</v>
      </c>
    </row>
    <row r="149" spans="1:18" x14ac:dyDescent="0.25">
      <c r="A149" s="3">
        <v>2021</v>
      </c>
      <c r="B149" s="4">
        <v>44378</v>
      </c>
      <c r="C149" s="4">
        <v>44469</v>
      </c>
      <c r="E149">
        <v>3600</v>
      </c>
      <c r="G149" t="s">
        <v>191</v>
      </c>
      <c r="H149" s="12">
        <f>SUM(H150:H156)</f>
        <v>3338898.76</v>
      </c>
      <c r="I149" s="12">
        <f t="shared" ref="I149:M149" si="23">SUM(I150:I156)</f>
        <v>3099102.58</v>
      </c>
      <c r="J149" s="12">
        <f t="shared" si="23"/>
        <v>316948.02</v>
      </c>
      <c r="K149" s="12">
        <f t="shared" si="23"/>
        <v>909846.31</v>
      </c>
      <c r="L149" s="12">
        <f t="shared" si="23"/>
        <v>2193997.29</v>
      </c>
      <c r="M149" s="12">
        <f t="shared" si="23"/>
        <v>1284150.98</v>
      </c>
      <c r="N149" s="3" t="s">
        <v>54</v>
      </c>
      <c r="O149" s="5" t="s">
        <v>294</v>
      </c>
      <c r="P149" s="3" t="s">
        <v>55</v>
      </c>
      <c r="Q149" s="4">
        <v>44477</v>
      </c>
      <c r="R149" s="4">
        <v>44477</v>
      </c>
    </row>
    <row r="150" spans="1:18" x14ac:dyDescent="0.25">
      <c r="A150" s="3">
        <v>2021</v>
      </c>
      <c r="B150" s="4">
        <v>44378</v>
      </c>
      <c r="C150" s="4">
        <v>44469</v>
      </c>
      <c r="F150">
        <v>3611</v>
      </c>
      <c r="G150" t="s">
        <v>192</v>
      </c>
      <c r="H150" s="12">
        <v>2250312.84</v>
      </c>
      <c r="I150" s="12">
        <v>1683255.45</v>
      </c>
      <c r="J150" s="12">
        <v>283723.5</v>
      </c>
      <c r="K150" s="12">
        <v>450479.51</v>
      </c>
      <c r="L150" s="12">
        <v>1216893.67</v>
      </c>
      <c r="M150" s="12">
        <v>766414.16</v>
      </c>
      <c r="N150" s="3" t="s">
        <v>54</v>
      </c>
      <c r="O150" s="5" t="s">
        <v>294</v>
      </c>
      <c r="P150" s="3" t="s">
        <v>55</v>
      </c>
      <c r="Q150" s="4">
        <v>44477</v>
      </c>
      <c r="R150" s="4">
        <v>44477</v>
      </c>
    </row>
    <row r="151" spans="1:18" s="3" customFormat="1" x14ac:dyDescent="0.25">
      <c r="A151" s="8">
        <v>2021</v>
      </c>
      <c r="B151" s="4">
        <v>44378</v>
      </c>
      <c r="C151" s="4">
        <v>44469</v>
      </c>
      <c r="F151" s="3">
        <v>3612</v>
      </c>
      <c r="G151" s="3" t="s">
        <v>193</v>
      </c>
      <c r="H151" s="12">
        <v>424366.04</v>
      </c>
      <c r="I151" s="12">
        <v>323737.53999999998</v>
      </c>
      <c r="J151" s="12">
        <v>0</v>
      </c>
      <c r="K151" s="12">
        <v>74506.8</v>
      </c>
      <c r="L151" s="12">
        <v>170593.62</v>
      </c>
      <c r="M151" s="12">
        <v>96086.82</v>
      </c>
      <c r="N151" s="3" t="s">
        <v>54</v>
      </c>
      <c r="O151" s="5" t="s">
        <v>294</v>
      </c>
      <c r="P151" s="3" t="s">
        <v>55</v>
      </c>
      <c r="Q151" s="4">
        <v>44477</v>
      </c>
      <c r="R151" s="4">
        <v>44477</v>
      </c>
    </row>
    <row r="152" spans="1:18" x14ac:dyDescent="0.25">
      <c r="A152" s="8">
        <v>2021</v>
      </c>
      <c r="B152" s="4">
        <v>44378</v>
      </c>
      <c r="C152" s="4">
        <v>44469</v>
      </c>
      <c r="F152">
        <v>3613</v>
      </c>
      <c r="G152" t="s">
        <v>194</v>
      </c>
      <c r="H152" s="12">
        <v>512520</v>
      </c>
      <c r="I152" s="12">
        <v>948569.71</v>
      </c>
      <c r="J152" s="12">
        <v>3224.52</v>
      </c>
      <c r="K152" s="12">
        <v>384860</v>
      </c>
      <c r="L152" s="12">
        <v>793170</v>
      </c>
      <c r="M152" s="12">
        <v>408310</v>
      </c>
      <c r="N152" s="3" t="s">
        <v>54</v>
      </c>
      <c r="O152" s="5" t="s">
        <v>294</v>
      </c>
      <c r="P152" s="3" t="s">
        <v>55</v>
      </c>
      <c r="Q152" s="4">
        <v>44477</v>
      </c>
      <c r="R152" s="4">
        <v>44477</v>
      </c>
    </row>
    <row r="153" spans="1:18" x14ac:dyDescent="0.25">
      <c r="A153" s="8">
        <v>2021</v>
      </c>
      <c r="B153" s="4">
        <v>44378</v>
      </c>
      <c r="C153" s="4">
        <v>44469</v>
      </c>
      <c r="F153">
        <v>3621</v>
      </c>
      <c r="G153" t="s">
        <v>285</v>
      </c>
      <c r="H153" s="12">
        <v>0</v>
      </c>
      <c r="I153" s="12">
        <v>0</v>
      </c>
      <c r="J153" s="12">
        <v>0</v>
      </c>
      <c r="K153" s="12">
        <v>0</v>
      </c>
      <c r="L153" s="12">
        <v>0</v>
      </c>
      <c r="M153" s="12">
        <v>0</v>
      </c>
      <c r="N153" s="3" t="s">
        <v>54</v>
      </c>
      <c r="O153" s="5" t="s">
        <v>294</v>
      </c>
      <c r="P153" s="3" t="s">
        <v>55</v>
      </c>
      <c r="Q153" s="4">
        <v>44477</v>
      </c>
      <c r="R153" s="4">
        <v>44477</v>
      </c>
    </row>
    <row r="154" spans="1:18" x14ac:dyDescent="0.25">
      <c r="A154" s="8">
        <v>2021</v>
      </c>
      <c r="B154" s="4">
        <v>44378</v>
      </c>
      <c r="C154" s="4">
        <v>44469</v>
      </c>
      <c r="F154">
        <v>3641</v>
      </c>
      <c r="G154" t="s">
        <v>195</v>
      </c>
      <c r="H154" s="12">
        <v>3999.96</v>
      </c>
      <c r="I154" s="12">
        <v>499.96</v>
      </c>
      <c r="J154" s="12">
        <v>0</v>
      </c>
      <c r="K154" s="12">
        <v>0</v>
      </c>
      <c r="L154" s="12">
        <v>0</v>
      </c>
      <c r="M154" s="12">
        <v>0</v>
      </c>
      <c r="N154" s="7" t="s">
        <v>54</v>
      </c>
      <c r="O154" s="5" t="s">
        <v>294</v>
      </c>
      <c r="P154" s="3" t="s">
        <v>55</v>
      </c>
      <c r="Q154" s="4">
        <v>44477</v>
      </c>
      <c r="R154" s="4">
        <v>44477</v>
      </c>
    </row>
    <row r="155" spans="1:18" s="6" customFormat="1" x14ac:dyDescent="0.25">
      <c r="A155" s="8">
        <v>2021</v>
      </c>
      <c r="B155" s="4">
        <v>44378</v>
      </c>
      <c r="C155" s="4">
        <v>44469</v>
      </c>
      <c r="F155" s="6">
        <v>3651</v>
      </c>
      <c r="G155" s="6" t="s">
        <v>291</v>
      </c>
      <c r="H155" s="12">
        <v>0</v>
      </c>
      <c r="I155" s="12">
        <v>43340</v>
      </c>
      <c r="J155" s="12">
        <v>30000</v>
      </c>
      <c r="K155" s="12">
        <v>0</v>
      </c>
      <c r="L155" s="12">
        <v>13340</v>
      </c>
      <c r="M155" s="12">
        <v>13340</v>
      </c>
      <c r="N155" s="7" t="s">
        <v>54</v>
      </c>
      <c r="O155" s="5" t="s">
        <v>294</v>
      </c>
      <c r="P155" s="7" t="s">
        <v>55</v>
      </c>
      <c r="Q155" s="4">
        <v>44477</v>
      </c>
      <c r="R155" s="4">
        <v>44477</v>
      </c>
    </row>
    <row r="156" spans="1:18" x14ac:dyDescent="0.25">
      <c r="A156" s="8">
        <v>2021</v>
      </c>
      <c r="B156" s="4">
        <v>44378</v>
      </c>
      <c r="C156" s="4">
        <v>44469</v>
      </c>
      <c r="F156">
        <v>3691</v>
      </c>
      <c r="G156" t="s">
        <v>196</v>
      </c>
      <c r="H156" s="12">
        <v>147699.92000000001</v>
      </c>
      <c r="I156" s="12">
        <v>99699.92</v>
      </c>
      <c r="J156" s="12">
        <v>0</v>
      </c>
      <c r="K156" s="12">
        <v>0</v>
      </c>
      <c r="L156" s="12">
        <v>0</v>
      </c>
      <c r="M156" s="12">
        <v>0</v>
      </c>
      <c r="N156" s="3" t="s">
        <v>54</v>
      </c>
      <c r="O156" s="5" t="s">
        <v>294</v>
      </c>
      <c r="P156" s="3" t="s">
        <v>55</v>
      </c>
      <c r="Q156" s="4">
        <v>44477</v>
      </c>
      <c r="R156" s="4">
        <v>44477</v>
      </c>
    </row>
    <row r="157" spans="1:18" x14ac:dyDescent="0.25">
      <c r="A157" s="8">
        <v>2021</v>
      </c>
      <c r="B157" s="4">
        <v>44378</v>
      </c>
      <c r="C157" s="4">
        <v>44469</v>
      </c>
      <c r="E157">
        <v>3700</v>
      </c>
      <c r="G157" t="s">
        <v>197</v>
      </c>
      <c r="H157" s="12">
        <f>SUM(H158:H165)</f>
        <v>511687.24</v>
      </c>
      <c r="I157" s="12">
        <f t="shared" ref="I157:M157" si="24">SUM(I158:I165)</f>
        <v>386737.24</v>
      </c>
      <c r="J157" s="12">
        <f t="shared" si="24"/>
        <v>0</v>
      </c>
      <c r="K157" s="12">
        <f t="shared" si="24"/>
        <v>0</v>
      </c>
      <c r="L157" s="12">
        <f t="shared" si="24"/>
        <v>108133.54000000001</v>
      </c>
      <c r="M157" s="12">
        <f t="shared" si="24"/>
        <v>108133.54000000001</v>
      </c>
      <c r="N157" s="3" t="s">
        <v>54</v>
      </c>
      <c r="O157" s="5" t="s">
        <v>294</v>
      </c>
      <c r="P157" s="3" t="s">
        <v>55</v>
      </c>
      <c r="Q157" s="4">
        <v>44477</v>
      </c>
      <c r="R157" s="4">
        <v>44477</v>
      </c>
    </row>
    <row r="158" spans="1:18" x14ac:dyDescent="0.25">
      <c r="A158" s="8">
        <v>2021</v>
      </c>
      <c r="B158" s="4">
        <v>44378</v>
      </c>
      <c r="C158" s="4">
        <v>44469</v>
      </c>
      <c r="F158">
        <v>3711</v>
      </c>
      <c r="G158" t="s">
        <v>198</v>
      </c>
      <c r="H158" s="12">
        <v>41610.959999999999</v>
      </c>
      <c r="I158" s="12">
        <v>56110.96</v>
      </c>
      <c r="J158" s="12">
        <v>0</v>
      </c>
      <c r="K158" s="12">
        <v>0</v>
      </c>
      <c r="L158" s="12">
        <v>40914</v>
      </c>
      <c r="M158" s="12">
        <v>40914</v>
      </c>
      <c r="N158" s="3" t="s">
        <v>54</v>
      </c>
      <c r="O158" s="5" t="s">
        <v>294</v>
      </c>
      <c r="P158" s="3" t="s">
        <v>55</v>
      </c>
      <c r="Q158" s="4">
        <v>44477</v>
      </c>
      <c r="R158" s="4">
        <v>44477</v>
      </c>
    </row>
    <row r="159" spans="1:18" x14ac:dyDescent="0.25">
      <c r="A159" s="8">
        <v>2021</v>
      </c>
      <c r="B159" s="4">
        <v>44378</v>
      </c>
      <c r="C159" s="4">
        <v>44469</v>
      </c>
      <c r="F159">
        <v>3712</v>
      </c>
      <c r="G159" t="s">
        <v>199</v>
      </c>
      <c r="H159" s="12">
        <v>20000</v>
      </c>
      <c r="I159" s="12">
        <v>0</v>
      </c>
      <c r="J159" s="12">
        <v>0</v>
      </c>
      <c r="K159" s="12">
        <v>0</v>
      </c>
      <c r="L159" s="12">
        <v>0</v>
      </c>
      <c r="M159" s="12">
        <v>0</v>
      </c>
      <c r="N159" s="3" t="s">
        <v>54</v>
      </c>
      <c r="O159" s="5" t="s">
        <v>294</v>
      </c>
      <c r="P159" s="3" t="s">
        <v>55</v>
      </c>
      <c r="Q159" s="4">
        <v>44477</v>
      </c>
      <c r="R159" s="4">
        <v>44477</v>
      </c>
    </row>
    <row r="160" spans="1:18" x14ac:dyDescent="0.25">
      <c r="A160" s="8">
        <v>2021</v>
      </c>
      <c r="B160" s="4">
        <v>44378</v>
      </c>
      <c r="C160" s="4">
        <v>44469</v>
      </c>
      <c r="F160">
        <v>3721</v>
      </c>
      <c r="G160" t="s">
        <v>200</v>
      </c>
      <c r="H160" s="12">
        <v>112305.04</v>
      </c>
      <c r="I160" s="12">
        <v>65605.039999999994</v>
      </c>
      <c r="J160" s="12">
        <v>0</v>
      </c>
      <c r="K160" s="12">
        <v>0</v>
      </c>
      <c r="L160" s="12">
        <v>19551</v>
      </c>
      <c r="M160" s="12">
        <v>19551</v>
      </c>
      <c r="N160" s="3" t="s">
        <v>54</v>
      </c>
      <c r="O160" s="5" t="s">
        <v>294</v>
      </c>
      <c r="P160" s="3" t="s">
        <v>55</v>
      </c>
      <c r="Q160" s="4">
        <v>44477</v>
      </c>
      <c r="R160" s="4">
        <v>44477</v>
      </c>
    </row>
    <row r="161" spans="1:18" x14ac:dyDescent="0.25">
      <c r="A161" s="3">
        <v>2021</v>
      </c>
      <c r="B161" s="4">
        <v>44378</v>
      </c>
      <c r="C161" s="4">
        <v>44469</v>
      </c>
      <c r="F161">
        <v>3741</v>
      </c>
      <c r="G161" t="s">
        <v>201</v>
      </c>
      <c r="H161" s="12">
        <v>1008</v>
      </c>
      <c r="I161" s="12">
        <v>1008</v>
      </c>
      <c r="J161" s="12">
        <v>0</v>
      </c>
      <c r="K161" s="12">
        <v>0</v>
      </c>
      <c r="L161" s="12">
        <v>0</v>
      </c>
      <c r="M161" s="12">
        <v>0</v>
      </c>
      <c r="N161" s="3" t="s">
        <v>54</v>
      </c>
      <c r="O161" s="5" t="s">
        <v>294</v>
      </c>
      <c r="P161" s="3" t="s">
        <v>55</v>
      </c>
      <c r="Q161" s="4">
        <v>44477</v>
      </c>
      <c r="R161" s="4">
        <v>44477</v>
      </c>
    </row>
    <row r="162" spans="1:18" x14ac:dyDescent="0.25">
      <c r="A162" s="3">
        <v>2021</v>
      </c>
      <c r="B162" s="4">
        <v>44378</v>
      </c>
      <c r="C162" s="4">
        <v>44469</v>
      </c>
      <c r="F162">
        <v>3751</v>
      </c>
      <c r="G162" t="s">
        <v>202</v>
      </c>
      <c r="H162" s="12">
        <v>291763.24</v>
      </c>
      <c r="I162" s="12">
        <v>249013.24</v>
      </c>
      <c r="J162" s="12">
        <v>0</v>
      </c>
      <c r="K162" s="12">
        <v>0</v>
      </c>
      <c r="L162" s="12">
        <v>47220.04</v>
      </c>
      <c r="M162" s="12">
        <v>47220.04</v>
      </c>
      <c r="N162" s="3" t="s">
        <v>54</v>
      </c>
      <c r="O162" s="5" t="s">
        <v>294</v>
      </c>
      <c r="P162" s="3" t="s">
        <v>55</v>
      </c>
      <c r="Q162" s="4">
        <v>44477</v>
      </c>
      <c r="R162" s="4">
        <v>44477</v>
      </c>
    </row>
    <row r="163" spans="1:18" x14ac:dyDescent="0.25">
      <c r="A163" s="3">
        <v>2021</v>
      </c>
      <c r="B163" s="4">
        <v>44378</v>
      </c>
      <c r="C163" s="4">
        <v>44469</v>
      </c>
      <c r="F163">
        <v>3761</v>
      </c>
      <c r="G163" t="s">
        <v>203</v>
      </c>
      <c r="H163" s="12">
        <v>20000</v>
      </c>
      <c r="I163" s="12">
        <v>0</v>
      </c>
      <c r="J163" s="12">
        <v>0</v>
      </c>
      <c r="K163" s="12">
        <v>0</v>
      </c>
      <c r="L163" s="12">
        <v>0</v>
      </c>
      <c r="M163" s="12">
        <v>0</v>
      </c>
      <c r="N163" s="3" t="s">
        <v>54</v>
      </c>
      <c r="O163" s="5" t="s">
        <v>294</v>
      </c>
      <c r="P163" s="3" t="s">
        <v>55</v>
      </c>
      <c r="Q163" s="4">
        <v>44477</v>
      </c>
      <c r="R163" s="4">
        <v>44477</v>
      </c>
    </row>
    <row r="164" spans="1:18" x14ac:dyDescent="0.25">
      <c r="A164" s="3">
        <v>2021</v>
      </c>
      <c r="B164" s="4">
        <v>44378</v>
      </c>
      <c r="C164" s="4">
        <v>44469</v>
      </c>
      <c r="F164">
        <v>3781</v>
      </c>
      <c r="G164" t="s">
        <v>204</v>
      </c>
      <c r="H164" s="12">
        <v>15000</v>
      </c>
      <c r="I164" s="12">
        <v>15000</v>
      </c>
      <c r="J164" s="12">
        <v>0</v>
      </c>
      <c r="K164" s="12">
        <v>0</v>
      </c>
      <c r="L164" s="12">
        <v>448.5</v>
      </c>
      <c r="M164" s="12">
        <v>448.5</v>
      </c>
      <c r="N164" s="3" t="s">
        <v>54</v>
      </c>
      <c r="O164" s="5" t="s">
        <v>294</v>
      </c>
      <c r="P164" s="3" t="s">
        <v>55</v>
      </c>
      <c r="Q164" s="4">
        <v>44477</v>
      </c>
      <c r="R164" s="4">
        <v>44477</v>
      </c>
    </row>
    <row r="165" spans="1:18" x14ac:dyDescent="0.25">
      <c r="A165" s="3">
        <v>2021</v>
      </c>
      <c r="B165" s="4">
        <v>44378</v>
      </c>
      <c r="C165" s="4">
        <v>44469</v>
      </c>
      <c r="F165">
        <v>3791</v>
      </c>
      <c r="G165" t="s">
        <v>205</v>
      </c>
      <c r="H165" s="12">
        <v>10000</v>
      </c>
      <c r="I165" s="12">
        <v>0</v>
      </c>
      <c r="J165" s="12">
        <v>0</v>
      </c>
      <c r="K165" s="12">
        <v>0</v>
      </c>
      <c r="L165" s="12">
        <v>0</v>
      </c>
      <c r="M165" s="12">
        <v>0</v>
      </c>
      <c r="N165" s="3" t="s">
        <v>54</v>
      </c>
      <c r="O165" s="5" t="s">
        <v>294</v>
      </c>
      <c r="P165" s="3" t="s">
        <v>55</v>
      </c>
      <c r="Q165" s="4">
        <v>44477</v>
      </c>
      <c r="R165" s="4">
        <v>44477</v>
      </c>
    </row>
    <row r="166" spans="1:18" x14ac:dyDescent="0.25">
      <c r="A166" s="3">
        <v>2021</v>
      </c>
      <c r="B166" s="4">
        <v>44378</v>
      </c>
      <c r="C166" s="4">
        <v>44469</v>
      </c>
      <c r="E166">
        <v>3800</v>
      </c>
      <c r="G166" t="s">
        <v>206</v>
      </c>
      <c r="H166" s="12">
        <f>SUM(H167:H175)</f>
        <v>3549507.6</v>
      </c>
      <c r="I166" s="12">
        <f t="shared" ref="I166:M166" si="25">SUM(I167:I175)</f>
        <v>2118746.2999999998</v>
      </c>
      <c r="J166" s="12">
        <f t="shared" si="25"/>
        <v>12149.84</v>
      </c>
      <c r="K166" s="12">
        <f t="shared" si="25"/>
        <v>174295.27</v>
      </c>
      <c r="L166" s="12">
        <f t="shared" si="25"/>
        <v>1129375.95</v>
      </c>
      <c r="M166" s="12">
        <f t="shared" si="25"/>
        <v>955080.68</v>
      </c>
      <c r="N166" s="3" t="s">
        <v>54</v>
      </c>
      <c r="O166" s="5" t="s">
        <v>294</v>
      </c>
      <c r="P166" s="3" t="s">
        <v>55</v>
      </c>
      <c r="Q166" s="4">
        <v>44477</v>
      </c>
      <c r="R166" s="4">
        <v>44477</v>
      </c>
    </row>
    <row r="167" spans="1:18" x14ac:dyDescent="0.25">
      <c r="A167" s="3">
        <v>2021</v>
      </c>
      <c r="B167" s="4">
        <v>44378</v>
      </c>
      <c r="C167" s="4">
        <v>44469</v>
      </c>
      <c r="F167">
        <v>3811</v>
      </c>
      <c r="G167" t="s">
        <v>207</v>
      </c>
      <c r="H167" s="12">
        <v>50000</v>
      </c>
      <c r="I167" s="12">
        <v>120000</v>
      </c>
      <c r="J167" s="12">
        <v>0</v>
      </c>
      <c r="K167" s="12">
        <v>0</v>
      </c>
      <c r="L167" s="12">
        <v>0</v>
      </c>
      <c r="M167" s="12">
        <v>0</v>
      </c>
      <c r="N167" s="3" t="s">
        <v>54</v>
      </c>
      <c r="O167" s="5" t="s">
        <v>294</v>
      </c>
      <c r="P167" s="3" t="s">
        <v>55</v>
      </c>
      <c r="Q167" s="4">
        <v>44477</v>
      </c>
      <c r="R167" s="4">
        <v>44477</v>
      </c>
    </row>
    <row r="168" spans="1:18" x14ac:dyDescent="0.25">
      <c r="A168" s="3">
        <v>2021</v>
      </c>
      <c r="B168" s="4">
        <v>44378</v>
      </c>
      <c r="C168" s="4">
        <v>44469</v>
      </c>
      <c r="F168">
        <v>3812</v>
      </c>
      <c r="G168" t="s">
        <v>208</v>
      </c>
      <c r="H168" s="12">
        <v>50000</v>
      </c>
      <c r="I168" s="12">
        <v>50000</v>
      </c>
      <c r="J168" s="12">
        <v>0</v>
      </c>
      <c r="K168" s="12">
        <v>0</v>
      </c>
      <c r="L168" s="12">
        <v>0</v>
      </c>
      <c r="M168" s="12">
        <v>0</v>
      </c>
      <c r="N168" s="3" t="s">
        <v>54</v>
      </c>
      <c r="O168" s="5" t="s">
        <v>294</v>
      </c>
      <c r="P168" s="3" t="s">
        <v>55</v>
      </c>
      <c r="Q168" s="4">
        <v>44477</v>
      </c>
      <c r="R168" s="4">
        <v>44477</v>
      </c>
    </row>
    <row r="169" spans="1:18" x14ac:dyDescent="0.25">
      <c r="A169" s="3">
        <v>2021</v>
      </c>
      <c r="B169" s="4">
        <v>44378</v>
      </c>
      <c r="C169" s="4">
        <v>44469</v>
      </c>
      <c r="F169">
        <v>3821</v>
      </c>
      <c r="G169" t="s">
        <v>209</v>
      </c>
      <c r="H169" s="12">
        <v>2534507.6</v>
      </c>
      <c r="I169" s="12">
        <v>1848946.3</v>
      </c>
      <c r="J169" s="12">
        <v>12149.84</v>
      </c>
      <c r="K169" s="12">
        <v>174295.27</v>
      </c>
      <c r="L169" s="12">
        <v>1069575.95</v>
      </c>
      <c r="M169" s="12">
        <v>895280.68</v>
      </c>
      <c r="N169" s="3" t="s">
        <v>54</v>
      </c>
      <c r="O169" s="5" t="s">
        <v>294</v>
      </c>
      <c r="P169" s="3" t="s">
        <v>55</v>
      </c>
      <c r="Q169" s="4">
        <v>44477</v>
      </c>
      <c r="R169" s="4">
        <v>44477</v>
      </c>
    </row>
    <row r="170" spans="1:18" x14ac:dyDescent="0.25">
      <c r="A170" s="3">
        <v>2021</v>
      </c>
      <c r="B170" s="4">
        <v>44378</v>
      </c>
      <c r="C170" s="4">
        <v>44469</v>
      </c>
      <c r="F170">
        <v>3831</v>
      </c>
      <c r="G170" t="s">
        <v>210</v>
      </c>
      <c r="H170" s="12">
        <v>60000</v>
      </c>
      <c r="I170" s="12">
        <v>18000</v>
      </c>
      <c r="J170" s="12">
        <v>0</v>
      </c>
      <c r="K170" s="12">
        <v>0</v>
      </c>
      <c r="L170" s="12">
        <v>0</v>
      </c>
      <c r="M170" s="12">
        <v>0</v>
      </c>
      <c r="N170" s="3" t="s">
        <v>54</v>
      </c>
      <c r="O170" s="5" t="s">
        <v>294</v>
      </c>
      <c r="P170" s="3" t="s">
        <v>55</v>
      </c>
      <c r="Q170" s="4">
        <v>44477</v>
      </c>
      <c r="R170" s="4">
        <v>44477</v>
      </c>
    </row>
    <row r="171" spans="1:18" x14ac:dyDescent="0.25">
      <c r="A171" s="3">
        <v>2021</v>
      </c>
      <c r="B171" s="4">
        <v>44378</v>
      </c>
      <c r="C171" s="4">
        <v>44469</v>
      </c>
      <c r="F171">
        <v>3841</v>
      </c>
      <c r="G171" t="s">
        <v>211</v>
      </c>
      <c r="H171" s="12">
        <v>810000</v>
      </c>
      <c r="I171" s="12">
        <v>0</v>
      </c>
      <c r="J171" s="12">
        <v>0</v>
      </c>
      <c r="K171" s="12">
        <v>0</v>
      </c>
      <c r="L171" s="12">
        <v>0</v>
      </c>
      <c r="M171" s="12">
        <v>0</v>
      </c>
      <c r="N171" s="3" t="s">
        <v>54</v>
      </c>
      <c r="O171" s="5" t="s">
        <v>294</v>
      </c>
      <c r="P171" s="3" t="s">
        <v>55</v>
      </c>
      <c r="Q171" s="4">
        <v>44477</v>
      </c>
      <c r="R171" s="4">
        <v>44477</v>
      </c>
    </row>
    <row r="172" spans="1:18" x14ac:dyDescent="0.25">
      <c r="A172" s="3">
        <v>2021</v>
      </c>
      <c r="B172" s="4">
        <v>44378</v>
      </c>
      <c r="C172" s="4">
        <v>44469</v>
      </c>
      <c r="F172">
        <v>3851</v>
      </c>
      <c r="G172" t="s">
        <v>212</v>
      </c>
      <c r="H172" s="12">
        <v>10000</v>
      </c>
      <c r="I172" s="12">
        <v>59800</v>
      </c>
      <c r="J172" s="12">
        <v>0</v>
      </c>
      <c r="K172" s="12">
        <v>0</v>
      </c>
      <c r="L172" s="12">
        <v>59800</v>
      </c>
      <c r="M172" s="12">
        <v>59800</v>
      </c>
      <c r="N172" s="3" t="s">
        <v>54</v>
      </c>
      <c r="O172" s="5" t="s">
        <v>294</v>
      </c>
      <c r="P172" s="3" t="s">
        <v>55</v>
      </c>
      <c r="Q172" s="4">
        <v>44477</v>
      </c>
      <c r="R172" s="4">
        <v>44477</v>
      </c>
    </row>
    <row r="173" spans="1:18" x14ac:dyDescent="0.25">
      <c r="A173" s="3">
        <v>2021</v>
      </c>
      <c r="B173" s="4">
        <v>44378</v>
      </c>
      <c r="C173" s="4">
        <v>44469</v>
      </c>
      <c r="F173">
        <v>3852</v>
      </c>
      <c r="G173" t="s">
        <v>213</v>
      </c>
      <c r="H173" s="12">
        <v>10000</v>
      </c>
      <c r="I173" s="12">
        <v>10000</v>
      </c>
      <c r="J173" s="12">
        <v>0</v>
      </c>
      <c r="K173" s="12">
        <v>0</v>
      </c>
      <c r="L173" s="12">
        <v>0</v>
      </c>
      <c r="M173" s="12">
        <v>0</v>
      </c>
      <c r="N173" s="3" t="s">
        <v>54</v>
      </c>
      <c r="O173" s="5" t="s">
        <v>294</v>
      </c>
      <c r="P173" s="3" t="s">
        <v>55</v>
      </c>
      <c r="Q173" s="4">
        <v>44477</v>
      </c>
      <c r="R173" s="4">
        <v>44477</v>
      </c>
    </row>
    <row r="174" spans="1:18" x14ac:dyDescent="0.25">
      <c r="A174" s="3">
        <v>2021</v>
      </c>
      <c r="B174" s="4">
        <v>44378</v>
      </c>
      <c r="C174" s="4">
        <v>44469</v>
      </c>
      <c r="F174">
        <v>3853</v>
      </c>
      <c r="G174" t="s">
        <v>214</v>
      </c>
      <c r="H174" s="12">
        <v>15000</v>
      </c>
      <c r="I174" s="12">
        <v>2000</v>
      </c>
      <c r="J174" s="12">
        <v>0</v>
      </c>
      <c r="K174" s="12">
        <v>0</v>
      </c>
      <c r="L174" s="12">
        <v>0</v>
      </c>
      <c r="M174" s="12">
        <v>0</v>
      </c>
      <c r="N174" s="3" t="s">
        <v>54</v>
      </c>
      <c r="O174" s="5" t="s">
        <v>294</v>
      </c>
      <c r="P174" s="3" t="s">
        <v>55</v>
      </c>
      <c r="Q174" s="4">
        <v>44477</v>
      </c>
      <c r="R174" s="4">
        <v>44477</v>
      </c>
    </row>
    <row r="175" spans="1:18" x14ac:dyDescent="0.25">
      <c r="A175" s="3">
        <v>2021</v>
      </c>
      <c r="B175" s="4">
        <v>44378</v>
      </c>
      <c r="C175" s="4">
        <v>44469</v>
      </c>
      <c r="F175">
        <v>3854</v>
      </c>
      <c r="G175" t="s">
        <v>215</v>
      </c>
      <c r="H175" s="12">
        <v>10000</v>
      </c>
      <c r="I175" s="12">
        <v>10000</v>
      </c>
      <c r="J175" s="12">
        <v>0</v>
      </c>
      <c r="K175" s="12">
        <v>0</v>
      </c>
      <c r="L175" s="12">
        <v>0</v>
      </c>
      <c r="M175" s="12">
        <v>0</v>
      </c>
      <c r="N175" s="3" t="s">
        <v>54</v>
      </c>
      <c r="O175" s="5" t="s">
        <v>294</v>
      </c>
      <c r="P175" s="3" t="s">
        <v>55</v>
      </c>
      <c r="Q175" s="4">
        <v>44477</v>
      </c>
      <c r="R175" s="4">
        <v>44477</v>
      </c>
    </row>
    <row r="176" spans="1:18" x14ac:dyDescent="0.25">
      <c r="A176" s="3">
        <v>2021</v>
      </c>
      <c r="B176" s="4">
        <v>44378</v>
      </c>
      <c r="C176" s="4">
        <v>44469</v>
      </c>
      <c r="E176">
        <v>3900</v>
      </c>
      <c r="G176" t="s">
        <v>216</v>
      </c>
      <c r="H176" s="12">
        <f>SUM(H177:H181)</f>
        <v>3167834.42</v>
      </c>
      <c r="I176" s="12">
        <f t="shared" ref="I176:M176" si="26">SUM(I177:I181)</f>
        <v>3172334.42</v>
      </c>
      <c r="J176" s="12">
        <f t="shared" si="26"/>
        <v>0</v>
      </c>
      <c r="K176" s="12">
        <f t="shared" si="26"/>
        <v>0</v>
      </c>
      <c r="L176" s="12">
        <f t="shared" si="26"/>
        <v>1960838.48</v>
      </c>
      <c r="M176" s="12">
        <f t="shared" si="26"/>
        <v>1960838.48</v>
      </c>
      <c r="N176" s="3" t="s">
        <v>54</v>
      </c>
      <c r="O176" s="5" t="s">
        <v>294</v>
      </c>
      <c r="P176" s="3" t="s">
        <v>55</v>
      </c>
      <c r="Q176" s="4">
        <v>44477</v>
      </c>
      <c r="R176" s="4">
        <v>44477</v>
      </c>
    </row>
    <row r="177" spans="1:18" x14ac:dyDescent="0.25">
      <c r="A177" s="3">
        <v>2021</v>
      </c>
      <c r="B177" s="4">
        <v>44378</v>
      </c>
      <c r="C177" s="4">
        <v>44469</v>
      </c>
      <c r="F177">
        <v>3911</v>
      </c>
      <c r="G177" t="s">
        <v>217</v>
      </c>
      <c r="H177" s="12">
        <v>55000</v>
      </c>
      <c r="I177" s="12">
        <v>105000</v>
      </c>
      <c r="J177" s="12">
        <v>0</v>
      </c>
      <c r="K177" s="12">
        <v>0</v>
      </c>
      <c r="L177" s="12">
        <v>53940</v>
      </c>
      <c r="M177" s="12">
        <v>53940</v>
      </c>
      <c r="N177" s="3" t="s">
        <v>54</v>
      </c>
      <c r="O177" s="5" t="s">
        <v>294</v>
      </c>
      <c r="P177" s="3" t="s">
        <v>55</v>
      </c>
      <c r="Q177" s="4">
        <v>44477</v>
      </c>
      <c r="R177" s="4">
        <v>44477</v>
      </c>
    </row>
    <row r="178" spans="1:18" x14ac:dyDescent="0.25">
      <c r="A178" s="3">
        <v>2021</v>
      </c>
      <c r="B178" s="4">
        <v>44378</v>
      </c>
      <c r="C178" s="4">
        <v>44469</v>
      </c>
      <c r="F178">
        <v>3921</v>
      </c>
      <c r="G178" t="s">
        <v>218</v>
      </c>
      <c r="H178" s="12">
        <v>88334.42</v>
      </c>
      <c r="I178" s="12">
        <v>49834.42</v>
      </c>
      <c r="J178" s="12">
        <v>0</v>
      </c>
      <c r="K178" s="12">
        <v>0</v>
      </c>
      <c r="L178" s="12">
        <v>11385.48</v>
      </c>
      <c r="M178" s="12">
        <v>11385.48</v>
      </c>
      <c r="N178" s="3" t="s">
        <v>54</v>
      </c>
      <c r="O178" s="5" t="s">
        <v>294</v>
      </c>
      <c r="P178" s="3" t="s">
        <v>55</v>
      </c>
      <c r="Q178" s="4">
        <v>44477</v>
      </c>
      <c r="R178" s="4">
        <v>44477</v>
      </c>
    </row>
    <row r="179" spans="1:18" x14ac:dyDescent="0.25">
      <c r="A179" s="3">
        <v>2021</v>
      </c>
      <c r="B179" s="4">
        <v>44378</v>
      </c>
      <c r="C179" s="4">
        <v>44469</v>
      </c>
      <c r="F179">
        <v>3951</v>
      </c>
      <c r="G179" t="s">
        <v>219</v>
      </c>
      <c r="H179" s="12">
        <v>17500</v>
      </c>
      <c r="I179" s="12">
        <v>15000</v>
      </c>
      <c r="J179" s="12">
        <v>0</v>
      </c>
      <c r="K179" s="12">
        <v>0</v>
      </c>
      <c r="L179" s="12">
        <v>0</v>
      </c>
      <c r="M179" s="12">
        <v>0</v>
      </c>
      <c r="N179" s="3" t="s">
        <v>54</v>
      </c>
      <c r="O179" s="5" t="s">
        <v>294</v>
      </c>
      <c r="P179" s="3" t="s">
        <v>55</v>
      </c>
      <c r="Q179" s="4">
        <v>44477</v>
      </c>
      <c r="R179" s="4">
        <v>44477</v>
      </c>
    </row>
    <row r="180" spans="1:18" x14ac:dyDescent="0.25">
      <c r="A180" s="3">
        <v>2021</v>
      </c>
      <c r="B180" s="4">
        <v>44378</v>
      </c>
      <c r="C180" s="4">
        <v>44469</v>
      </c>
      <c r="F180">
        <v>3961</v>
      </c>
      <c r="G180" t="s">
        <v>220</v>
      </c>
      <c r="H180" s="12">
        <v>7000</v>
      </c>
      <c r="I180" s="12">
        <v>2500</v>
      </c>
      <c r="J180" s="12">
        <v>0</v>
      </c>
      <c r="K180" s="12">
        <v>0</v>
      </c>
      <c r="L180" s="12">
        <v>1972</v>
      </c>
      <c r="M180" s="12">
        <v>1972</v>
      </c>
      <c r="N180" s="3" t="s">
        <v>54</v>
      </c>
      <c r="O180" s="5" t="s">
        <v>294</v>
      </c>
      <c r="P180" s="3" t="s">
        <v>55</v>
      </c>
      <c r="Q180" s="4">
        <v>44477</v>
      </c>
      <c r="R180" s="4">
        <v>44477</v>
      </c>
    </row>
    <row r="181" spans="1:18" x14ac:dyDescent="0.25">
      <c r="A181" s="3">
        <v>2021</v>
      </c>
      <c r="B181" s="4">
        <v>44378</v>
      </c>
      <c r="C181" s="4">
        <v>44469</v>
      </c>
      <c r="F181">
        <v>3981</v>
      </c>
      <c r="G181" t="s">
        <v>221</v>
      </c>
      <c r="H181" s="12">
        <v>3000000</v>
      </c>
      <c r="I181" s="12">
        <v>3000000</v>
      </c>
      <c r="J181" s="12">
        <v>0</v>
      </c>
      <c r="K181" s="12">
        <v>0</v>
      </c>
      <c r="L181" s="12">
        <v>1893541</v>
      </c>
      <c r="M181" s="12">
        <v>1893541</v>
      </c>
      <c r="N181" s="3" t="s">
        <v>54</v>
      </c>
      <c r="O181" s="5" t="s">
        <v>294</v>
      </c>
      <c r="P181" s="3" t="s">
        <v>55</v>
      </c>
      <c r="Q181" s="4">
        <v>44477</v>
      </c>
      <c r="R181" s="4">
        <v>44477</v>
      </c>
    </row>
    <row r="182" spans="1:18" x14ac:dyDescent="0.25">
      <c r="A182" s="3">
        <v>2021</v>
      </c>
      <c r="B182" s="4">
        <v>44378</v>
      </c>
      <c r="C182" s="4">
        <v>44469</v>
      </c>
      <c r="D182">
        <v>4000</v>
      </c>
      <c r="G182" t="s">
        <v>222</v>
      </c>
      <c r="H182" s="12">
        <f>SUM(H183,H185)</f>
        <v>57636479.530000001</v>
      </c>
      <c r="I182" s="12">
        <f t="shared" ref="I182:M182" si="27">SUM(I183,I185)</f>
        <v>59701764.890000001</v>
      </c>
      <c r="J182" s="12">
        <f t="shared" si="27"/>
        <v>11267605.619999999</v>
      </c>
      <c r="K182" s="12">
        <f t="shared" si="27"/>
        <v>1014398.35</v>
      </c>
      <c r="L182" s="12">
        <f t="shared" si="27"/>
        <v>43603563.120000005</v>
      </c>
      <c r="M182" s="12">
        <f t="shared" si="27"/>
        <v>42589164.769999996</v>
      </c>
      <c r="N182" s="3" t="s">
        <v>54</v>
      </c>
      <c r="O182" s="5" t="s">
        <v>294</v>
      </c>
      <c r="P182" s="3" t="s">
        <v>55</v>
      </c>
      <c r="Q182" s="4">
        <v>44477</v>
      </c>
      <c r="R182" s="4">
        <v>44477</v>
      </c>
    </row>
    <row r="183" spans="1:18" x14ac:dyDescent="0.25">
      <c r="A183" s="3">
        <v>2021</v>
      </c>
      <c r="B183" s="4">
        <v>44378</v>
      </c>
      <c r="C183" s="4">
        <v>44469</v>
      </c>
      <c r="E183">
        <v>4100</v>
      </c>
      <c r="G183" t="s">
        <v>223</v>
      </c>
      <c r="H183" s="12">
        <f>SUM(H184)</f>
        <v>31249662.539999999</v>
      </c>
      <c r="I183" s="12">
        <f t="shared" ref="I183:M183" si="28">SUM(I184)</f>
        <v>29801329.210000001</v>
      </c>
      <c r="J183" s="12">
        <f t="shared" si="28"/>
        <v>10017415.619999999</v>
      </c>
      <c r="K183" s="12">
        <f t="shared" si="28"/>
        <v>0</v>
      </c>
      <c r="L183" s="12">
        <f t="shared" si="28"/>
        <v>19783913.59</v>
      </c>
      <c r="M183" s="12">
        <f t="shared" si="28"/>
        <v>19783913.59</v>
      </c>
      <c r="N183" s="3" t="s">
        <v>54</v>
      </c>
      <c r="O183" s="5" t="s">
        <v>294</v>
      </c>
      <c r="P183" s="3" t="s">
        <v>55</v>
      </c>
      <c r="Q183" s="4">
        <v>44477</v>
      </c>
      <c r="R183" s="4">
        <v>44477</v>
      </c>
    </row>
    <row r="184" spans="1:18" x14ac:dyDescent="0.25">
      <c r="A184" s="3">
        <v>2021</v>
      </c>
      <c r="B184" s="4">
        <v>44378</v>
      </c>
      <c r="C184" s="4">
        <v>44469</v>
      </c>
      <c r="F184">
        <v>4154</v>
      </c>
      <c r="G184" t="s">
        <v>224</v>
      </c>
      <c r="H184" s="12">
        <v>31249662.539999999</v>
      </c>
      <c r="I184" s="12">
        <v>29801329.210000001</v>
      </c>
      <c r="J184" s="12">
        <v>10017415.619999999</v>
      </c>
      <c r="K184" s="12">
        <v>0</v>
      </c>
      <c r="L184" s="12">
        <v>19783913.59</v>
      </c>
      <c r="M184" s="12">
        <v>19783913.59</v>
      </c>
      <c r="N184" s="3" t="s">
        <v>54</v>
      </c>
      <c r="O184" s="5" t="s">
        <v>294</v>
      </c>
      <c r="P184" s="3" t="s">
        <v>55</v>
      </c>
      <c r="Q184" s="4">
        <v>44477</v>
      </c>
      <c r="R184" s="4">
        <v>44477</v>
      </c>
    </row>
    <row r="185" spans="1:18" x14ac:dyDescent="0.25">
      <c r="A185" s="3">
        <v>2021</v>
      </c>
      <c r="B185" s="4">
        <v>44378</v>
      </c>
      <c r="C185" s="4">
        <v>44469</v>
      </c>
      <c r="E185">
        <v>4400</v>
      </c>
      <c r="G185" t="s">
        <v>225</v>
      </c>
      <c r="H185" s="12">
        <f>SUM(H186:H190)</f>
        <v>26386816.990000002</v>
      </c>
      <c r="I185" s="12">
        <f t="shared" ref="I185:M185" si="29">SUM(I186:I190)</f>
        <v>29900435.68</v>
      </c>
      <c r="J185" s="12">
        <f t="shared" si="29"/>
        <v>1250190</v>
      </c>
      <c r="K185" s="12">
        <f t="shared" si="29"/>
        <v>1014398.35</v>
      </c>
      <c r="L185" s="12">
        <f t="shared" si="29"/>
        <v>23819649.530000001</v>
      </c>
      <c r="M185" s="12">
        <f t="shared" si="29"/>
        <v>22805251.18</v>
      </c>
      <c r="N185" s="3" t="s">
        <v>54</v>
      </c>
      <c r="O185" s="5" t="s">
        <v>294</v>
      </c>
      <c r="P185" s="3" t="s">
        <v>55</v>
      </c>
      <c r="Q185" s="4">
        <v>44477</v>
      </c>
      <c r="R185" s="4">
        <v>44477</v>
      </c>
    </row>
    <row r="186" spans="1:18" x14ac:dyDescent="0.25">
      <c r="A186" s="3">
        <v>2021</v>
      </c>
      <c r="B186" s="4">
        <v>44378</v>
      </c>
      <c r="C186" s="4">
        <v>44469</v>
      </c>
      <c r="F186">
        <v>4411</v>
      </c>
      <c r="G186" t="s">
        <v>226</v>
      </c>
      <c r="H186" s="12">
        <v>15644009.960000001</v>
      </c>
      <c r="I186" s="12">
        <v>18380348.989999998</v>
      </c>
      <c r="J186" s="12">
        <v>424600</v>
      </c>
      <c r="K186" s="12">
        <v>363941.45</v>
      </c>
      <c r="L186" s="12">
        <v>16327734.84</v>
      </c>
      <c r="M186" s="12">
        <v>15963793.390000001</v>
      </c>
      <c r="N186" s="3" t="s">
        <v>54</v>
      </c>
      <c r="O186" s="5" t="s">
        <v>294</v>
      </c>
      <c r="P186" s="3" t="s">
        <v>55</v>
      </c>
      <c r="Q186" s="4">
        <v>44477</v>
      </c>
      <c r="R186" s="4">
        <v>44477</v>
      </c>
    </row>
    <row r="187" spans="1:18" x14ac:dyDescent="0.25">
      <c r="A187" s="3">
        <v>2021</v>
      </c>
      <c r="B187" s="4">
        <v>44378</v>
      </c>
      <c r="C187" s="4">
        <v>44469</v>
      </c>
      <c r="F187">
        <v>4413</v>
      </c>
      <c r="G187" t="s">
        <v>227</v>
      </c>
      <c r="H187" s="12">
        <v>640000</v>
      </c>
      <c r="I187" s="12">
        <v>63000</v>
      </c>
      <c r="J187" s="12">
        <v>0</v>
      </c>
      <c r="K187" s="12">
        <v>0</v>
      </c>
      <c r="L187" s="12">
        <v>55696</v>
      </c>
      <c r="M187" s="12">
        <v>55696</v>
      </c>
      <c r="N187" s="3" t="s">
        <v>54</v>
      </c>
      <c r="O187" s="5" t="s">
        <v>294</v>
      </c>
      <c r="P187" s="3" t="s">
        <v>55</v>
      </c>
      <c r="Q187" s="4">
        <v>44477</v>
      </c>
      <c r="R187" s="4">
        <v>44477</v>
      </c>
    </row>
    <row r="188" spans="1:18" x14ac:dyDescent="0.25">
      <c r="A188" s="3">
        <v>2021</v>
      </c>
      <c r="B188" s="4">
        <v>44378</v>
      </c>
      <c r="C188" s="4">
        <v>44469</v>
      </c>
      <c r="F188">
        <v>4421</v>
      </c>
      <c r="G188" t="s">
        <v>228</v>
      </c>
      <c r="H188" s="12">
        <v>6498000</v>
      </c>
      <c r="I188" s="12">
        <v>6498000</v>
      </c>
      <c r="J188" s="12">
        <v>0</v>
      </c>
      <c r="K188" s="12">
        <v>376050</v>
      </c>
      <c r="L188" s="12">
        <v>3562600</v>
      </c>
      <c r="M188" s="12">
        <v>3186550</v>
      </c>
      <c r="N188" s="3" t="s">
        <v>54</v>
      </c>
      <c r="O188" s="5" t="s">
        <v>294</v>
      </c>
      <c r="P188" s="3" t="s">
        <v>55</v>
      </c>
      <c r="Q188" s="4">
        <v>44477</v>
      </c>
      <c r="R188" s="4">
        <v>44477</v>
      </c>
    </row>
    <row r="189" spans="1:18" x14ac:dyDescent="0.25">
      <c r="A189" s="3">
        <v>2021</v>
      </c>
      <c r="B189" s="4">
        <v>44378</v>
      </c>
      <c r="C189" s="4">
        <v>44469</v>
      </c>
      <c r="F189">
        <v>4441</v>
      </c>
      <c r="G189" t="s">
        <v>229</v>
      </c>
      <c r="H189" s="12">
        <v>600000</v>
      </c>
      <c r="I189" s="12">
        <v>824880.2</v>
      </c>
      <c r="J189" s="12">
        <v>29000</v>
      </c>
      <c r="K189" s="12">
        <v>5000</v>
      </c>
      <c r="L189" s="12">
        <v>536002.19999999995</v>
      </c>
      <c r="M189" s="12">
        <v>531002.19999999995</v>
      </c>
      <c r="N189" s="3" t="s">
        <v>54</v>
      </c>
      <c r="O189" s="5" t="s">
        <v>294</v>
      </c>
      <c r="P189" s="3" t="s">
        <v>55</v>
      </c>
      <c r="Q189" s="4">
        <v>44477</v>
      </c>
      <c r="R189" s="4">
        <v>44477</v>
      </c>
    </row>
    <row r="190" spans="1:18" x14ac:dyDescent="0.25">
      <c r="A190" s="3">
        <v>2021</v>
      </c>
      <c r="B190" s="4">
        <v>44378</v>
      </c>
      <c r="C190" s="4">
        <v>44469</v>
      </c>
      <c r="F190">
        <v>4451</v>
      </c>
      <c r="G190" t="s">
        <v>230</v>
      </c>
      <c r="H190" s="12">
        <v>3004807.03</v>
      </c>
      <c r="I190" s="12">
        <v>4134206.49</v>
      </c>
      <c r="J190" s="12">
        <v>796590</v>
      </c>
      <c r="K190" s="12">
        <v>269406.90000000002</v>
      </c>
      <c r="L190" s="12">
        <v>3337616.49</v>
      </c>
      <c r="M190" s="12">
        <v>3068209.59</v>
      </c>
      <c r="N190" s="3" t="s">
        <v>54</v>
      </c>
      <c r="O190" s="5" t="s">
        <v>294</v>
      </c>
      <c r="P190" s="3" t="s">
        <v>55</v>
      </c>
      <c r="Q190" s="4">
        <v>44477</v>
      </c>
      <c r="R190" s="4">
        <v>44477</v>
      </c>
    </row>
    <row r="191" spans="1:18" x14ac:dyDescent="0.25">
      <c r="A191" s="3">
        <v>2021</v>
      </c>
      <c r="B191" s="4">
        <v>44378</v>
      </c>
      <c r="C191" s="4">
        <v>44469</v>
      </c>
      <c r="D191">
        <v>5000</v>
      </c>
      <c r="G191" t="s">
        <v>231</v>
      </c>
      <c r="H191" s="12">
        <f>SUM(H192,H199,H203,H206,H210,H220,H222,H212)</f>
        <v>3917660.76</v>
      </c>
      <c r="I191" s="12">
        <f t="shared" ref="I191:M191" si="30">SUM(I192,I199,I203,I206,I210,I220,I222,I212)</f>
        <v>7904940.7300000004</v>
      </c>
      <c r="J191" s="12">
        <f t="shared" si="30"/>
        <v>0</v>
      </c>
      <c r="K191" s="12">
        <f t="shared" si="30"/>
        <v>0</v>
      </c>
      <c r="L191" s="12">
        <f t="shared" si="30"/>
        <v>6839892.7300000004</v>
      </c>
      <c r="M191" s="12">
        <f t="shared" si="30"/>
        <v>6839892.7300000004</v>
      </c>
      <c r="N191" s="3" t="s">
        <v>54</v>
      </c>
      <c r="O191" s="5" t="s">
        <v>294</v>
      </c>
      <c r="P191" s="3" t="s">
        <v>55</v>
      </c>
      <c r="Q191" s="4">
        <v>44477</v>
      </c>
      <c r="R191" s="4">
        <v>44477</v>
      </c>
    </row>
    <row r="192" spans="1:18" x14ac:dyDescent="0.25">
      <c r="A192" s="3">
        <v>2021</v>
      </c>
      <c r="B192" s="4">
        <v>44378</v>
      </c>
      <c r="C192" s="4">
        <v>44469</v>
      </c>
      <c r="E192">
        <v>5100</v>
      </c>
      <c r="G192" t="s">
        <v>232</v>
      </c>
      <c r="H192" s="12">
        <f>SUM(H193:H198)</f>
        <v>1599931.92</v>
      </c>
      <c r="I192" s="12">
        <f t="shared" ref="I192:M192" si="31">SUM(I193:I198)</f>
        <v>1258213.27</v>
      </c>
      <c r="J192" s="12">
        <f t="shared" si="31"/>
        <v>0</v>
      </c>
      <c r="K192" s="12">
        <f t="shared" si="31"/>
        <v>0</v>
      </c>
      <c r="L192" s="12">
        <f t="shared" si="31"/>
        <v>802369.3</v>
      </c>
      <c r="M192" s="12">
        <f t="shared" si="31"/>
        <v>802369.3</v>
      </c>
      <c r="N192" s="3" t="s">
        <v>54</v>
      </c>
      <c r="O192" s="5" t="s">
        <v>294</v>
      </c>
      <c r="P192" s="3" t="s">
        <v>55</v>
      </c>
      <c r="Q192" s="4">
        <v>44477</v>
      </c>
      <c r="R192" s="4">
        <v>44477</v>
      </c>
    </row>
    <row r="193" spans="1:18" x14ac:dyDescent="0.25">
      <c r="A193" s="3">
        <v>2021</v>
      </c>
      <c r="B193" s="4">
        <v>44378</v>
      </c>
      <c r="C193" s="4">
        <v>44469</v>
      </c>
      <c r="F193">
        <v>5111</v>
      </c>
      <c r="G193" t="s">
        <v>233</v>
      </c>
      <c r="H193" s="12">
        <v>435839.92</v>
      </c>
      <c r="I193" s="12">
        <v>254699.92</v>
      </c>
      <c r="J193" s="12">
        <v>0</v>
      </c>
      <c r="K193" s="12">
        <v>0</v>
      </c>
      <c r="L193" s="12">
        <v>57094.39</v>
      </c>
      <c r="M193" s="12">
        <v>57094.39</v>
      </c>
      <c r="N193" s="3" t="s">
        <v>54</v>
      </c>
      <c r="O193" s="5" t="s">
        <v>294</v>
      </c>
      <c r="P193" s="3" t="s">
        <v>55</v>
      </c>
      <c r="Q193" s="4">
        <v>44477</v>
      </c>
      <c r="R193" s="4">
        <v>44477</v>
      </c>
    </row>
    <row r="194" spans="1:18" x14ac:dyDescent="0.25">
      <c r="A194" s="3">
        <v>2021</v>
      </c>
      <c r="B194" s="4">
        <v>44378</v>
      </c>
      <c r="C194" s="4">
        <v>44469</v>
      </c>
      <c r="F194">
        <v>5131</v>
      </c>
      <c r="G194" t="s">
        <v>234</v>
      </c>
      <c r="H194" s="12">
        <v>57687</v>
      </c>
      <c r="I194" s="12">
        <v>17687</v>
      </c>
      <c r="J194" s="12">
        <v>0</v>
      </c>
      <c r="K194" s="12">
        <v>0</v>
      </c>
      <c r="L194" s="12">
        <v>0</v>
      </c>
      <c r="M194" s="12">
        <v>0</v>
      </c>
      <c r="N194" s="3" t="s">
        <v>54</v>
      </c>
      <c r="O194" s="5" t="s">
        <v>294</v>
      </c>
      <c r="P194" s="3" t="s">
        <v>55</v>
      </c>
      <c r="Q194" s="4">
        <v>44477</v>
      </c>
      <c r="R194" s="4">
        <v>44477</v>
      </c>
    </row>
    <row r="195" spans="1:18" x14ac:dyDescent="0.25">
      <c r="A195" s="3">
        <v>2021</v>
      </c>
      <c r="B195" s="4">
        <v>44378</v>
      </c>
      <c r="C195" s="4">
        <v>44469</v>
      </c>
      <c r="F195">
        <v>5133</v>
      </c>
      <c r="G195" t="s">
        <v>235</v>
      </c>
      <c r="H195" s="12">
        <v>25000</v>
      </c>
      <c r="I195" s="12">
        <v>8000</v>
      </c>
      <c r="J195" s="12">
        <v>0</v>
      </c>
      <c r="K195" s="12">
        <v>0</v>
      </c>
      <c r="L195" s="12">
        <v>0</v>
      </c>
      <c r="M195" s="12">
        <v>0</v>
      </c>
      <c r="N195" s="3" t="s">
        <v>54</v>
      </c>
      <c r="O195" s="5" t="s">
        <v>294</v>
      </c>
      <c r="P195" s="3" t="s">
        <v>55</v>
      </c>
      <c r="Q195" s="4">
        <v>44477</v>
      </c>
      <c r="R195" s="4">
        <v>44477</v>
      </c>
    </row>
    <row r="196" spans="1:18" x14ac:dyDescent="0.25">
      <c r="A196" s="3">
        <v>2021</v>
      </c>
      <c r="B196" s="4">
        <v>44378</v>
      </c>
      <c r="C196" s="4">
        <v>44469</v>
      </c>
      <c r="F196">
        <v>5151</v>
      </c>
      <c r="G196" t="s">
        <v>236</v>
      </c>
      <c r="H196" s="12">
        <v>955100</v>
      </c>
      <c r="I196" s="12">
        <v>865866.35</v>
      </c>
      <c r="J196" s="12">
        <v>0</v>
      </c>
      <c r="K196" s="12">
        <v>0</v>
      </c>
      <c r="L196" s="12">
        <v>668390.99</v>
      </c>
      <c r="M196" s="12">
        <v>668390.99</v>
      </c>
      <c r="N196" s="3" t="s">
        <v>54</v>
      </c>
      <c r="O196" s="5" t="s">
        <v>294</v>
      </c>
      <c r="P196" s="3" t="s">
        <v>55</v>
      </c>
      <c r="Q196" s="4">
        <v>44477</v>
      </c>
      <c r="R196" s="4">
        <v>44477</v>
      </c>
    </row>
    <row r="197" spans="1:18" x14ac:dyDescent="0.25">
      <c r="A197" s="3">
        <v>2021</v>
      </c>
      <c r="B197" s="4">
        <v>44378</v>
      </c>
      <c r="C197" s="4">
        <v>44469</v>
      </c>
      <c r="F197">
        <v>5152</v>
      </c>
      <c r="G197" t="s">
        <v>237</v>
      </c>
      <c r="H197" s="12">
        <v>19305</v>
      </c>
      <c r="I197" s="12">
        <v>29260</v>
      </c>
      <c r="J197" s="12">
        <v>0</v>
      </c>
      <c r="K197" s="12">
        <v>0</v>
      </c>
      <c r="L197" s="12">
        <v>19889.64</v>
      </c>
      <c r="M197" s="12">
        <v>19889.64</v>
      </c>
      <c r="N197" s="3" t="s">
        <v>54</v>
      </c>
      <c r="O197" s="5" t="s">
        <v>294</v>
      </c>
      <c r="P197" s="3" t="s">
        <v>55</v>
      </c>
      <c r="Q197" s="4">
        <v>44477</v>
      </c>
      <c r="R197" s="4">
        <v>44477</v>
      </c>
    </row>
    <row r="198" spans="1:18" x14ac:dyDescent="0.25">
      <c r="A198" s="3">
        <v>2021</v>
      </c>
      <c r="B198" s="4">
        <v>44378</v>
      </c>
      <c r="C198" s="4">
        <v>44469</v>
      </c>
      <c r="F198">
        <v>5191</v>
      </c>
      <c r="G198" t="s">
        <v>238</v>
      </c>
      <c r="H198" s="12">
        <v>107000</v>
      </c>
      <c r="I198" s="12">
        <v>82700</v>
      </c>
      <c r="J198" s="12">
        <v>0</v>
      </c>
      <c r="K198" s="12">
        <v>0</v>
      </c>
      <c r="L198" s="12">
        <v>56994.28</v>
      </c>
      <c r="M198" s="12">
        <v>56994.28</v>
      </c>
      <c r="N198" s="3" t="s">
        <v>54</v>
      </c>
      <c r="O198" s="5" t="s">
        <v>294</v>
      </c>
      <c r="P198" s="3" t="s">
        <v>55</v>
      </c>
      <c r="Q198" s="4">
        <v>44477</v>
      </c>
      <c r="R198" s="4">
        <v>44477</v>
      </c>
    </row>
    <row r="199" spans="1:18" x14ac:dyDescent="0.25">
      <c r="A199" s="3">
        <v>2021</v>
      </c>
      <c r="B199" s="4">
        <v>44378</v>
      </c>
      <c r="C199" s="4">
        <v>44469</v>
      </c>
      <c r="E199">
        <v>5200</v>
      </c>
      <c r="G199" t="s">
        <v>239</v>
      </c>
      <c r="H199" s="12">
        <f>SUM(H200:H202)</f>
        <v>260859.84000000003</v>
      </c>
      <c r="I199" s="12">
        <f t="shared" ref="I199:M199" si="32">SUM(I200:I202)</f>
        <v>117711.03999999999</v>
      </c>
      <c r="J199" s="12">
        <f t="shared" si="32"/>
        <v>0</v>
      </c>
      <c r="K199" s="12">
        <f t="shared" si="32"/>
        <v>0</v>
      </c>
      <c r="L199" s="12">
        <f t="shared" si="32"/>
        <v>80782.399999999994</v>
      </c>
      <c r="M199" s="12">
        <f t="shared" si="32"/>
        <v>80782.399999999994</v>
      </c>
      <c r="N199" s="3" t="s">
        <v>54</v>
      </c>
      <c r="O199" s="5" t="s">
        <v>294</v>
      </c>
      <c r="P199" s="3" t="s">
        <v>55</v>
      </c>
      <c r="Q199" s="4">
        <v>44477</v>
      </c>
      <c r="R199" s="4">
        <v>44477</v>
      </c>
    </row>
    <row r="200" spans="1:18" x14ac:dyDescent="0.25">
      <c r="A200" s="3">
        <v>2021</v>
      </c>
      <c r="B200" s="4">
        <v>44378</v>
      </c>
      <c r="C200" s="4">
        <v>44469</v>
      </c>
      <c r="F200">
        <v>5211</v>
      </c>
      <c r="G200" t="s">
        <v>240</v>
      </c>
      <c r="H200" s="12">
        <v>142199.92000000001</v>
      </c>
      <c r="I200" s="12">
        <v>96911.12</v>
      </c>
      <c r="J200" s="12">
        <v>0</v>
      </c>
      <c r="K200" s="12">
        <v>0</v>
      </c>
      <c r="L200" s="12">
        <v>80782.399999999994</v>
      </c>
      <c r="M200" s="12">
        <v>80782.399999999994</v>
      </c>
      <c r="N200" s="3" t="s">
        <v>54</v>
      </c>
      <c r="O200" s="5" t="s">
        <v>294</v>
      </c>
      <c r="P200" s="3" t="s">
        <v>55</v>
      </c>
      <c r="Q200" s="4">
        <v>44477</v>
      </c>
      <c r="R200" s="4">
        <v>44477</v>
      </c>
    </row>
    <row r="201" spans="1:18" x14ac:dyDescent="0.25">
      <c r="A201" s="3">
        <v>2021</v>
      </c>
      <c r="B201" s="4">
        <v>44378</v>
      </c>
      <c r="C201" s="4">
        <v>44469</v>
      </c>
      <c r="F201">
        <v>5231</v>
      </c>
      <c r="G201" t="s">
        <v>241</v>
      </c>
      <c r="H201" s="12">
        <v>81659.92</v>
      </c>
      <c r="I201" s="12">
        <v>19999.919999999998</v>
      </c>
      <c r="J201" s="12">
        <v>0</v>
      </c>
      <c r="K201" s="12">
        <v>0</v>
      </c>
      <c r="L201" s="12">
        <v>0</v>
      </c>
      <c r="M201" s="12">
        <v>0</v>
      </c>
      <c r="N201" s="3" t="s">
        <v>54</v>
      </c>
      <c r="O201" s="5" t="s">
        <v>294</v>
      </c>
      <c r="P201" s="3" t="s">
        <v>55</v>
      </c>
      <c r="Q201" s="4">
        <v>44477</v>
      </c>
      <c r="R201" s="4">
        <v>44477</v>
      </c>
    </row>
    <row r="202" spans="1:18" x14ac:dyDescent="0.25">
      <c r="A202" s="3">
        <v>2021</v>
      </c>
      <c r="B202" s="4">
        <v>44378</v>
      </c>
      <c r="C202" s="4">
        <v>44469</v>
      </c>
      <c r="F202">
        <v>5291</v>
      </c>
      <c r="G202" t="s">
        <v>242</v>
      </c>
      <c r="H202" s="12">
        <v>37000</v>
      </c>
      <c r="I202" s="12">
        <v>800</v>
      </c>
      <c r="J202" s="12">
        <v>0</v>
      </c>
      <c r="K202" s="12">
        <v>0</v>
      </c>
      <c r="L202" s="12">
        <v>0</v>
      </c>
      <c r="M202" s="12">
        <v>0</v>
      </c>
      <c r="N202" s="3" t="s">
        <v>54</v>
      </c>
      <c r="O202" s="5" t="s">
        <v>294</v>
      </c>
      <c r="P202" s="3" t="s">
        <v>55</v>
      </c>
      <c r="Q202" s="4">
        <v>44477</v>
      </c>
      <c r="R202" s="4">
        <v>44477</v>
      </c>
    </row>
    <row r="203" spans="1:18" x14ac:dyDescent="0.25">
      <c r="A203" s="3">
        <v>2021</v>
      </c>
      <c r="B203" s="4">
        <v>44378</v>
      </c>
      <c r="C203" s="4">
        <v>44469</v>
      </c>
      <c r="E203">
        <v>5300</v>
      </c>
      <c r="G203" t="s">
        <v>243</v>
      </c>
      <c r="H203" s="12">
        <f>SUM(H204:H205)</f>
        <v>0</v>
      </c>
      <c r="I203" s="12">
        <f t="shared" ref="I203:M203" si="33">SUM(I204:I205)</f>
        <v>1082500</v>
      </c>
      <c r="J203" s="12">
        <f t="shared" si="33"/>
        <v>0</v>
      </c>
      <c r="K203" s="12">
        <f t="shared" si="33"/>
        <v>0</v>
      </c>
      <c r="L203" s="12">
        <f t="shared" si="33"/>
        <v>1067400</v>
      </c>
      <c r="M203" s="12">
        <f t="shared" si="33"/>
        <v>1067400</v>
      </c>
      <c r="N203" s="3" t="s">
        <v>54</v>
      </c>
      <c r="O203" s="5" t="s">
        <v>294</v>
      </c>
      <c r="P203" s="3" t="s">
        <v>55</v>
      </c>
      <c r="Q203" s="4">
        <v>44477</v>
      </c>
      <c r="R203" s="4">
        <v>44477</v>
      </c>
    </row>
    <row r="204" spans="1:18" x14ac:dyDescent="0.25">
      <c r="A204" s="3">
        <v>2021</v>
      </c>
      <c r="B204" s="4">
        <v>44378</v>
      </c>
      <c r="C204" s="4">
        <v>44469</v>
      </c>
      <c r="F204">
        <v>5311</v>
      </c>
      <c r="G204" t="s">
        <v>244</v>
      </c>
      <c r="H204" s="12">
        <v>0</v>
      </c>
      <c r="I204" s="12">
        <v>50100</v>
      </c>
      <c r="J204" s="12">
        <v>0</v>
      </c>
      <c r="K204" s="12">
        <v>0</v>
      </c>
      <c r="L204" s="12">
        <v>35000</v>
      </c>
      <c r="M204" s="12">
        <v>35000</v>
      </c>
      <c r="N204" s="3" t="s">
        <v>54</v>
      </c>
      <c r="O204" s="5" t="s">
        <v>294</v>
      </c>
      <c r="P204" s="3" t="s">
        <v>55</v>
      </c>
      <c r="Q204" s="4">
        <v>44477</v>
      </c>
      <c r="R204" s="4">
        <v>44477</v>
      </c>
    </row>
    <row r="205" spans="1:18" x14ac:dyDescent="0.25">
      <c r="A205" s="3">
        <v>2021</v>
      </c>
      <c r="B205" s="4">
        <v>44378</v>
      </c>
      <c r="C205" s="4">
        <v>44469</v>
      </c>
      <c r="F205">
        <v>5321</v>
      </c>
      <c r="G205" t="s">
        <v>286</v>
      </c>
      <c r="H205" s="12">
        <v>0</v>
      </c>
      <c r="I205" s="12">
        <v>1032400</v>
      </c>
      <c r="J205" s="12">
        <v>0</v>
      </c>
      <c r="K205" s="12">
        <v>0</v>
      </c>
      <c r="L205" s="12">
        <v>1032400</v>
      </c>
      <c r="M205" s="12">
        <v>1032400</v>
      </c>
      <c r="N205" s="3" t="s">
        <v>54</v>
      </c>
      <c r="O205" s="5" t="s">
        <v>294</v>
      </c>
      <c r="P205" s="3" t="s">
        <v>55</v>
      </c>
      <c r="Q205" s="4">
        <v>44477</v>
      </c>
      <c r="R205" s="4">
        <v>44477</v>
      </c>
    </row>
    <row r="206" spans="1:18" x14ac:dyDescent="0.25">
      <c r="A206" s="3">
        <v>2021</v>
      </c>
      <c r="B206" s="4">
        <v>44378</v>
      </c>
      <c r="C206" s="4">
        <v>44469</v>
      </c>
      <c r="E206">
        <v>5400</v>
      </c>
      <c r="G206" t="s">
        <v>245</v>
      </c>
      <c r="H206" s="12">
        <f>SUM(H207:H209)</f>
        <v>360400</v>
      </c>
      <c r="I206" s="12">
        <f t="shared" ref="I206:M206" si="34">SUM(I207:I209)</f>
        <v>3082881.5</v>
      </c>
      <c r="J206" s="12">
        <f t="shared" si="34"/>
        <v>0</v>
      </c>
      <c r="K206" s="12">
        <f t="shared" si="34"/>
        <v>0</v>
      </c>
      <c r="L206" s="12">
        <f t="shared" si="34"/>
        <v>3000160.47</v>
      </c>
      <c r="M206" s="12">
        <f t="shared" si="34"/>
        <v>3000160.47</v>
      </c>
      <c r="N206" s="3" t="s">
        <v>54</v>
      </c>
      <c r="O206" s="5" t="s">
        <v>294</v>
      </c>
      <c r="P206" s="3" t="s">
        <v>55</v>
      </c>
      <c r="Q206" s="4">
        <v>44477</v>
      </c>
      <c r="R206" s="4">
        <v>44477</v>
      </c>
    </row>
    <row r="207" spans="1:18" x14ac:dyDescent="0.25">
      <c r="A207" s="3">
        <v>2021</v>
      </c>
      <c r="B207" s="4">
        <v>44378</v>
      </c>
      <c r="C207" s="4">
        <v>44469</v>
      </c>
      <c r="F207">
        <v>5411</v>
      </c>
      <c r="G207" t="s">
        <v>246</v>
      </c>
      <c r="H207" s="12">
        <v>0</v>
      </c>
      <c r="I207" s="12">
        <v>2568871.5</v>
      </c>
      <c r="J207" s="12">
        <v>0</v>
      </c>
      <c r="K207" s="12">
        <v>0</v>
      </c>
      <c r="L207" s="12">
        <v>2556686.4700000002</v>
      </c>
      <c r="M207" s="12">
        <v>2556686.4700000002</v>
      </c>
      <c r="N207" s="3" t="s">
        <v>54</v>
      </c>
      <c r="O207" s="5" t="s">
        <v>294</v>
      </c>
      <c r="P207" s="3" t="s">
        <v>55</v>
      </c>
      <c r="Q207" s="4">
        <v>44477</v>
      </c>
      <c r="R207" s="4">
        <v>44477</v>
      </c>
    </row>
    <row r="208" spans="1:18" x14ac:dyDescent="0.25">
      <c r="A208" s="3">
        <v>2021</v>
      </c>
      <c r="B208" s="4">
        <v>44378</v>
      </c>
      <c r="C208" s="4">
        <v>44469</v>
      </c>
      <c r="F208">
        <v>5421</v>
      </c>
      <c r="G208" t="s">
        <v>247</v>
      </c>
      <c r="H208" s="12">
        <v>130000</v>
      </c>
      <c r="I208" s="12">
        <v>111550</v>
      </c>
      <c r="J208" s="12">
        <v>0</v>
      </c>
      <c r="K208" s="12">
        <v>0</v>
      </c>
      <c r="L208" s="12">
        <v>111534</v>
      </c>
      <c r="M208" s="12">
        <v>111534</v>
      </c>
      <c r="N208" s="3" t="s">
        <v>54</v>
      </c>
      <c r="O208" s="5" t="s">
        <v>294</v>
      </c>
      <c r="P208" s="3" t="s">
        <v>55</v>
      </c>
      <c r="Q208" s="4">
        <v>44477</v>
      </c>
      <c r="R208" s="4">
        <v>44477</v>
      </c>
    </row>
    <row r="209" spans="1:18" x14ac:dyDescent="0.25">
      <c r="A209" s="3">
        <v>2021</v>
      </c>
      <c r="B209" s="4">
        <v>44378</v>
      </c>
      <c r="C209" s="4">
        <v>44469</v>
      </c>
      <c r="F209">
        <v>5491</v>
      </c>
      <c r="G209" t="s">
        <v>248</v>
      </c>
      <c r="H209" s="12">
        <v>230400</v>
      </c>
      <c r="I209" s="12">
        <v>402460</v>
      </c>
      <c r="J209" s="12">
        <v>0</v>
      </c>
      <c r="K209" s="12">
        <v>0</v>
      </c>
      <c r="L209" s="12">
        <v>331940</v>
      </c>
      <c r="M209" s="12">
        <v>331940</v>
      </c>
      <c r="N209" s="3" t="s">
        <v>54</v>
      </c>
      <c r="O209" s="5" t="s">
        <v>294</v>
      </c>
      <c r="P209" s="3" t="s">
        <v>55</v>
      </c>
      <c r="Q209" s="4">
        <v>44477</v>
      </c>
      <c r="R209" s="4">
        <v>44477</v>
      </c>
    </row>
    <row r="210" spans="1:18" x14ac:dyDescent="0.25">
      <c r="A210" s="3">
        <v>2021</v>
      </c>
      <c r="B210" s="4">
        <v>44378</v>
      </c>
      <c r="C210" s="4">
        <v>44469</v>
      </c>
      <c r="E210">
        <v>5500</v>
      </c>
      <c r="G210" t="s">
        <v>249</v>
      </c>
      <c r="H210" s="12">
        <f>SUM(H211)</f>
        <v>20000</v>
      </c>
      <c r="I210" s="12">
        <f t="shared" ref="I210:M210" si="35">SUM(I211)</f>
        <v>499999.7</v>
      </c>
      <c r="J210" s="12">
        <f t="shared" si="35"/>
        <v>0</v>
      </c>
      <c r="K210" s="12">
        <f t="shared" si="35"/>
        <v>0</v>
      </c>
      <c r="L210" s="12">
        <f t="shared" si="35"/>
        <v>479999.7</v>
      </c>
      <c r="M210" s="12">
        <f t="shared" si="35"/>
        <v>479999.7</v>
      </c>
      <c r="N210" s="3" t="s">
        <v>54</v>
      </c>
      <c r="O210" s="5" t="s">
        <v>294</v>
      </c>
      <c r="P210" s="3" t="s">
        <v>55</v>
      </c>
      <c r="Q210" s="4">
        <v>44477</v>
      </c>
      <c r="R210" s="4">
        <v>44477</v>
      </c>
    </row>
    <row r="211" spans="1:18" x14ac:dyDescent="0.25">
      <c r="A211" s="3">
        <v>2021</v>
      </c>
      <c r="B211" s="4">
        <v>44378</v>
      </c>
      <c r="C211" s="4">
        <v>44469</v>
      </c>
      <c r="F211">
        <v>5511</v>
      </c>
      <c r="G211" t="s">
        <v>250</v>
      </c>
      <c r="H211" s="12">
        <v>20000</v>
      </c>
      <c r="I211" s="12">
        <v>499999.7</v>
      </c>
      <c r="J211" s="12">
        <v>0</v>
      </c>
      <c r="K211" s="12">
        <v>0</v>
      </c>
      <c r="L211" s="12">
        <v>479999.7</v>
      </c>
      <c r="M211" s="12">
        <v>479999.7</v>
      </c>
      <c r="N211" s="3" t="s">
        <v>54</v>
      </c>
      <c r="O211" s="5" t="s">
        <v>294</v>
      </c>
      <c r="P211" s="3" t="s">
        <v>55</v>
      </c>
      <c r="Q211" s="4">
        <v>44477</v>
      </c>
      <c r="R211" s="4">
        <v>44477</v>
      </c>
    </row>
    <row r="212" spans="1:18" x14ac:dyDescent="0.25">
      <c r="A212" s="3">
        <v>2021</v>
      </c>
      <c r="B212" s="4">
        <v>44378</v>
      </c>
      <c r="C212" s="4">
        <v>44469</v>
      </c>
      <c r="E212">
        <v>5600</v>
      </c>
      <c r="G212" t="s">
        <v>251</v>
      </c>
      <c r="H212" s="12">
        <f>SUM(H213:H219)</f>
        <v>1293299</v>
      </c>
      <c r="I212" s="12">
        <f t="shared" ref="I212:M212" si="36">SUM(I213:I219)</f>
        <v>1079180</v>
      </c>
      <c r="J212" s="12">
        <f t="shared" si="36"/>
        <v>0</v>
      </c>
      <c r="K212" s="12">
        <f t="shared" si="36"/>
        <v>0</v>
      </c>
      <c r="L212" s="12">
        <f t="shared" si="36"/>
        <v>774038.59</v>
      </c>
      <c r="M212" s="12">
        <f t="shared" si="36"/>
        <v>774038.59</v>
      </c>
      <c r="N212" s="3" t="s">
        <v>54</v>
      </c>
      <c r="O212" s="5" t="s">
        <v>294</v>
      </c>
      <c r="P212" s="3" t="s">
        <v>55</v>
      </c>
      <c r="Q212" s="4">
        <v>44477</v>
      </c>
      <c r="R212" s="4">
        <v>44477</v>
      </c>
    </row>
    <row r="213" spans="1:18" x14ac:dyDescent="0.25">
      <c r="A213" s="3">
        <v>2021</v>
      </c>
      <c r="B213" s="4">
        <v>44378</v>
      </c>
      <c r="C213" s="4">
        <v>44469</v>
      </c>
      <c r="F213">
        <v>5611</v>
      </c>
      <c r="G213" t="s">
        <v>252</v>
      </c>
      <c r="H213" s="12">
        <v>60000</v>
      </c>
      <c r="I213" s="12">
        <v>50000</v>
      </c>
      <c r="J213" s="12">
        <v>0</v>
      </c>
      <c r="K213" s="12">
        <v>0</v>
      </c>
      <c r="L213" s="12">
        <v>44199.99</v>
      </c>
      <c r="M213" s="12">
        <v>44199.99</v>
      </c>
      <c r="N213" s="3" t="s">
        <v>54</v>
      </c>
      <c r="O213" s="5" t="s">
        <v>294</v>
      </c>
      <c r="P213" s="3" t="s">
        <v>55</v>
      </c>
      <c r="Q213" s="4">
        <v>44477</v>
      </c>
      <c r="R213" s="4">
        <v>44477</v>
      </c>
    </row>
    <row r="214" spans="1:18" x14ac:dyDescent="0.25">
      <c r="A214" s="3">
        <v>2021</v>
      </c>
      <c r="B214" s="4">
        <v>44378</v>
      </c>
      <c r="C214" s="4">
        <v>44469</v>
      </c>
      <c r="F214">
        <v>5621</v>
      </c>
      <c r="G214" t="s">
        <v>253</v>
      </c>
      <c r="H214" s="12">
        <v>150000</v>
      </c>
      <c r="I214" s="12">
        <v>0</v>
      </c>
      <c r="J214" s="12">
        <v>0</v>
      </c>
      <c r="K214" s="12">
        <v>0</v>
      </c>
      <c r="L214" s="12">
        <v>0</v>
      </c>
      <c r="M214" s="12">
        <v>0</v>
      </c>
      <c r="N214" s="3" t="s">
        <v>54</v>
      </c>
      <c r="O214" s="5" t="s">
        <v>294</v>
      </c>
      <c r="P214" s="7" t="s">
        <v>55</v>
      </c>
      <c r="Q214" s="4">
        <v>44477</v>
      </c>
      <c r="R214" s="4">
        <v>44477</v>
      </c>
    </row>
    <row r="215" spans="1:18" x14ac:dyDescent="0.25">
      <c r="A215" s="8">
        <v>2021</v>
      </c>
      <c r="B215" s="4">
        <v>44378</v>
      </c>
      <c r="C215" s="4">
        <v>44469</v>
      </c>
      <c r="F215">
        <v>5641</v>
      </c>
      <c r="G215" t="s">
        <v>292</v>
      </c>
      <c r="H215" s="12">
        <v>0</v>
      </c>
      <c r="I215" s="12">
        <v>172000</v>
      </c>
      <c r="J215" s="12">
        <v>0</v>
      </c>
      <c r="K215" s="12">
        <v>0</v>
      </c>
      <c r="L215" s="12">
        <v>145564.4</v>
      </c>
      <c r="M215" s="12">
        <v>145564.4</v>
      </c>
      <c r="N215" s="7" t="s">
        <v>54</v>
      </c>
      <c r="O215" s="5" t="s">
        <v>294</v>
      </c>
      <c r="P215" s="7" t="s">
        <v>55</v>
      </c>
      <c r="Q215" s="4">
        <v>44477</v>
      </c>
      <c r="R215" s="4">
        <v>44477</v>
      </c>
    </row>
    <row r="216" spans="1:18" x14ac:dyDescent="0.25">
      <c r="A216" s="8">
        <v>2021</v>
      </c>
      <c r="B216" s="4">
        <v>44378</v>
      </c>
      <c r="C216" s="4">
        <v>44469</v>
      </c>
      <c r="F216">
        <v>5651</v>
      </c>
      <c r="G216" t="s">
        <v>254</v>
      </c>
      <c r="H216" s="12">
        <v>625000</v>
      </c>
      <c r="I216" s="12">
        <v>414741</v>
      </c>
      <c r="J216" s="12">
        <v>0</v>
      </c>
      <c r="K216" s="12">
        <v>0</v>
      </c>
      <c r="L216" s="12">
        <v>362128.8</v>
      </c>
      <c r="M216" s="12">
        <v>362128.8</v>
      </c>
      <c r="N216" s="7" t="s">
        <v>54</v>
      </c>
      <c r="O216" s="5" t="s">
        <v>294</v>
      </c>
      <c r="P216" s="7" t="s">
        <v>55</v>
      </c>
      <c r="Q216" s="4">
        <v>44477</v>
      </c>
      <c r="R216" s="4">
        <v>44477</v>
      </c>
    </row>
    <row r="217" spans="1:18" s="6" customFormat="1" x14ac:dyDescent="0.25">
      <c r="A217" s="8">
        <v>2021</v>
      </c>
      <c r="B217" s="4">
        <v>44378</v>
      </c>
      <c r="C217" s="4">
        <v>44469</v>
      </c>
      <c r="F217" s="6">
        <v>5661</v>
      </c>
      <c r="G217" s="6" t="s">
        <v>293</v>
      </c>
      <c r="H217" s="12">
        <v>0</v>
      </c>
      <c r="I217" s="12">
        <v>6900</v>
      </c>
      <c r="J217" s="12">
        <v>0</v>
      </c>
      <c r="K217" s="12">
        <v>0</v>
      </c>
      <c r="L217" s="12">
        <v>6832.4</v>
      </c>
      <c r="M217" s="12">
        <v>6832.4</v>
      </c>
      <c r="N217" s="7" t="s">
        <v>54</v>
      </c>
      <c r="O217" s="5" t="s">
        <v>294</v>
      </c>
      <c r="P217" s="7" t="s">
        <v>55</v>
      </c>
      <c r="Q217" s="4">
        <v>44477</v>
      </c>
      <c r="R217" s="4">
        <v>44477</v>
      </c>
    </row>
    <row r="218" spans="1:18" s="6" customFormat="1" x14ac:dyDescent="0.25">
      <c r="A218" s="8">
        <v>2021</v>
      </c>
      <c r="B218" s="4">
        <v>44378</v>
      </c>
      <c r="C218" s="4">
        <v>44469</v>
      </c>
      <c r="F218" s="6">
        <v>5671</v>
      </c>
      <c r="G218" s="6" t="s">
        <v>255</v>
      </c>
      <c r="H218" s="12">
        <v>368299</v>
      </c>
      <c r="I218" s="12">
        <v>323489</v>
      </c>
      <c r="J218" s="12">
        <v>0</v>
      </c>
      <c r="K218" s="12">
        <v>0</v>
      </c>
      <c r="L218" s="12">
        <v>121733</v>
      </c>
      <c r="M218" s="12">
        <v>121733</v>
      </c>
      <c r="N218" s="7" t="s">
        <v>54</v>
      </c>
      <c r="O218" s="5" t="s">
        <v>294</v>
      </c>
      <c r="P218" s="7" t="s">
        <v>55</v>
      </c>
      <c r="Q218" s="4">
        <v>44477</v>
      </c>
      <c r="R218" s="4">
        <v>44477</v>
      </c>
    </row>
    <row r="219" spans="1:18" x14ac:dyDescent="0.25">
      <c r="A219" s="8">
        <v>2021</v>
      </c>
      <c r="B219" s="4">
        <v>44378</v>
      </c>
      <c r="C219" s="4">
        <v>44469</v>
      </c>
      <c r="F219">
        <v>5691</v>
      </c>
      <c r="G219" t="s">
        <v>256</v>
      </c>
      <c r="H219" s="12">
        <v>90000</v>
      </c>
      <c r="I219" s="12">
        <v>112050</v>
      </c>
      <c r="J219" s="12">
        <v>0</v>
      </c>
      <c r="K219" s="12">
        <v>0</v>
      </c>
      <c r="L219" s="12">
        <v>93580</v>
      </c>
      <c r="M219" s="12">
        <v>93580</v>
      </c>
      <c r="N219" s="7" t="s">
        <v>54</v>
      </c>
      <c r="O219" s="5" t="s">
        <v>294</v>
      </c>
      <c r="P219" s="7" t="s">
        <v>55</v>
      </c>
      <c r="Q219" s="4">
        <v>44477</v>
      </c>
      <c r="R219" s="4">
        <v>44477</v>
      </c>
    </row>
    <row r="220" spans="1:18" x14ac:dyDescent="0.25">
      <c r="A220" s="8">
        <v>2021</v>
      </c>
      <c r="B220" s="4">
        <v>44378</v>
      </c>
      <c r="C220" s="4">
        <v>44469</v>
      </c>
      <c r="E220">
        <v>5800</v>
      </c>
      <c r="G220" t="s">
        <v>257</v>
      </c>
      <c r="H220" s="12">
        <f>SUM(H221)</f>
        <v>0</v>
      </c>
      <c r="I220" s="12">
        <f t="shared" ref="I220:M220" si="37">SUM(I221)</f>
        <v>264000</v>
      </c>
      <c r="J220" s="12">
        <f t="shared" si="37"/>
        <v>0</v>
      </c>
      <c r="K220" s="12">
        <f t="shared" si="37"/>
        <v>0</v>
      </c>
      <c r="L220" s="12">
        <f t="shared" si="37"/>
        <v>264000</v>
      </c>
      <c r="M220" s="12">
        <f t="shared" si="37"/>
        <v>264000</v>
      </c>
      <c r="N220" s="7" t="s">
        <v>54</v>
      </c>
      <c r="O220" s="5" t="s">
        <v>294</v>
      </c>
      <c r="P220" s="7" t="s">
        <v>55</v>
      </c>
      <c r="Q220" s="4">
        <v>44477</v>
      </c>
      <c r="R220" s="4">
        <v>44477</v>
      </c>
    </row>
    <row r="221" spans="1:18" x14ac:dyDescent="0.25">
      <c r="A221" s="8">
        <v>2021</v>
      </c>
      <c r="B221" s="4">
        <v>44378</v>
      </c>
      <c r="C221" s="4">
        <v>44469</v>
      </c>
      <c r="F221">
        <v>5811</v>
      </c>
      <c r="G221" t="s">
        <v>287</v>
      </c>
      <c r="H221" s="12">
        <v>0</v>
      </c>
      <c r="I221" s="12">
        <v>264000</v>
      </c>
      <c r="J221" s="12">
        <v>0</v>
      </c>
      <c r="K221" s="12">
        <v>0</v>
      </c>
      <c r="L221" s="12">
        <v>264000</v>
      </c>
      <c r="M221" s="12">
        <v>264000</v>
      </c>
      <c r="N221" s="7" t="s">
        <v>54</v>
      </c>
      <c r="O221" s="5" t="s">
        <v>294</v>
      </c>
      <c r="P221" s="7" t="s">
        <v>55</v>
      </c>
      <c r="Q221" s="4">
        <v>44477</v>
      </c>
      <c r="R221" s="4">
        <v>44477</v>
      </c>
    </row>
    <row r="222" spans="1:18" x14ac:dyDescent="0.25">
      <c r="A222" s="8">
        <v>2021</v>
      </c>
      <c r="B222" s="4">
        <v>44378</v>
      </c>
      <c r="C222" s="4">
        <v>44469</v>
      </c>
      <c r="E222">
        <v>5900</v>
      </c>
      <c r="G222" t="s">
        <v>258</v>
      </c>
      <c r="H222" s="12">
        <f>SUM(H223:H226)</f>
        <v>383170</v>
      </c>
      <c r="I222" s="12">
        <f t="shared" ref="I222:M222" si="38">SUM(I223:I226)</f>
        <v>520455.22000000003</v>
      </c>
      <c r="J222" s="12">
        <f t="shared" si="38"/>
        <v>0</v>
      </c>
      <c r="K222" s="12">
        <f t="shared" si="38"/>
        <v>0</v>
      </c>
      <c r="L222" s="12">
        <f t="shared" si="38"/>
        <v>371142.27</v>
      </c>
      <c r="M222" s="12">
        <f t="shared" si="38"/>
        <v>371142.27</v>
      </c>
      <c r="N222" s="7" t="s">
        <v>54</v>
      </c>
      <c r="O222" s="5" t="s">
        <v>294</v>
      </c>
      <c r="P222" s="7" t="s">
        <v>55</v>
      </c>
      <c r="Q222" s="4">
        <v>44477</v>
      </c>
      <c r="R222" s="4">
        <v>44477</v>
      </c>
    </row>
    <row r="223" spans="1:18" x14ac:dyDescent="0.25">
      <c r="A223" s="8">
        <v>2021</v>
      </c>
      <c r="B223" s="4">
        <v>44378</v>
      </c>
      <c r="C223" s="4">
        <v>44469</v>
      </c>
      <c r="F223">
        <v>5911</v>
      </c>
      <c r="G223" t="s">
        <v>259</v>
      </c>
      <c r="H223" s="12">
        <v>65000</v>
      </c>
      <c r="I223" s="12">
        <v>45000</v>
      </c>
      <c r="J223" s="12">
        <v>0</v>
      </c>
      <c r="K223" s="12">
        <v>0</v>
      </c>
      <c r="L223" s="12">
        <v>0</v>
      </c>
      <c r="M223" s="12">
        <v>0</v>
      </c>
      <c r="N223" s="7" t="s">
        <v>54</v>
      </c>
      <c r="O223" s="5" t="s">
        <v>294</v>
      </c>
      <c r="P223" s="7" t="s">
        <v>55</v>
      </c>
      <c r="Q223" s="4">
        <v>44477</v>
      </c>
      <c r="R223" s="4">
        <v>44477</v>
      </c>
    </row>
    <row r="224" spans="1:18" x14ac:dyDescent="0.25">
      <c r="A224" s="8">
        <v>2021</v>
      </c>
      <c r="B224" s="4">
        <v>44378</v>
      </c>
      <c r="C224" s="4">
        <v>44469</v>
      </c>
      <c r="F224">
        <v>5931</v>
      </c>
      <c r="G224" t="s">
        <v>260</v>
      </c>
      <c r="H224" s="12">
        <v>0</v>
      </c>
      <c r="I224" s="12">
        <v>11143.32</v>
      </c>
      <c r="J224" s="12">
        <v>0</v>
      </c>
      <c r="K224" s="12">
        <v>0</v>
      </c>
      <c r="L224" s="12">
        <v>11053.32</v>
      </c>
      <c r="M224" s="12">
        <v>11053.32</v>
      </c>
      <c r="N224" s="7" t="s">
        <v>54</v>
      </c>
      <c r="O224" s="5" t="s">
        <v>294</v>
      </c>
      <c r="P224" s="7" t="s">
        <v>55</v>
      </c>
      <c r="Q224" s="4">
        <v>44477</v>
      </c>
      <c r="R224" s="4">
        <v>44477</v>
      </c>
    </row>
    <row r="225" spans="1:18" s="7" customFormat="1" x14ac:dyDescent="0.25">
      <c r="A225" s="8">
        <v>2021</v>
      </c>
      <c r="B225" s="4">
        <v>44378</v>
      </c>
      <c r="C225" s="4">
        <v>44469</v>
      </c>
      <c r="F225" s="7">
        <v>5941</v>
      </c>
      <c r="G225" s="7" t="s">
        <v>295</v>
      </c>
      <c r="H225" s="12">
        <v>0</v>
      </c>
      <c r="I225" s="12">
        <v>156600</v>
      </c>
      <c r="J225" s="12">
        <v>0</v>
      </c>
      <c r="K225" s="12">
        <v>0</v>
      </c>
      <c r="L225" s="12">
        <v>156600</v>
      </c>
      <c r="M225" s="12">
        <v>156600</v>
      </c>
      <c r="N225" s="7" t="s">
        <v>54</v>
      </c>
      <c r="O225" s="5" t="s">
        <v>294</v>
      </c>
      <c r="P225" s="7" t="s">
        <v>55</v>
      </c>
      <c r="Q225" s="4">
        <v>44477</v>
      </c>
      <c r="R225" s="4">
        <v>44477</v>
      </c>
    </row>
    <row r="226" spans="1:18" x14ac:dyDescent="0.25">
      <c r="A226" s="8">
        <v>2021</v>
      </c>
      <c r="B226" s="4">
        <v>44378</v>
      </c>
      <c r="C226" s="4">
        <v>44469</v>
      </c>
      <c r="F226">
        <v>5971</v>
      </c>
      <c r="G226" t="s">
        <v>261</v>
      </c>
      <c r="H226" s="12">
        <v>318170</v>
      </c>
      <c r="I226" s="12">
        <v>307711.90000000002</v>
      </c>
      <c r="J226" s="12">
        <v>0</v>
      </c>
      <c r="K226" s="12">
        <v>0</v>
      </c>
      <c r="L226" s="12">
        <v>203488.95</v>
      </c>
      <c r="M226" s="12">
        <v>203488.95</v>
      </c>
      <c r="N226" s="7" t="s">
        <v>54</v>
      </c>
      <c r="O226" s="5" t="s">
        <v>294</v>
      </c>
      <c r="P226" s="7" t="s">
        <v>55</v>
      </c>
      <c r="Q226" s="4">
        <v>44477</v>
      </c>
      <c r="R226" s="4">
        <v>44477</v>
      </c>
    </row>
    <row r="227" spans="1:18" x14ac:dyDescent="0.25">
      <c r="A227" s="8">
        <v>2021</v>
      </c>
      <c r="B227" s="4">
        <v>44378</v>
      </c>
      <c r="C227" s="4">
        <v>44469</v>
      </c>
      <c r="D227">
        <v>6000</v>
      </c>
      <c r="G227" t="s">
        <v>262</v>
      </c>
      <c r="H227" s="12">
        <f>+H228+H232+H235</f>
        <v>36296583</v>
      </c>
      <c r="I227" s="12">
        <v>307711.90000000002</v>
      </c>
      <c r="J227" s="12">
        <v>0</v>
      </c>
      <c r="K227" s="12">
        <v>0</v>
      </c>
      <c r="L227" s="12">
        <v>203488.95</v>
      </c>
      <c r="M227" s="12">
        <v>203488.95</v>
      </c>
      <c r="N227" s="7" t="s">
        <v>54</v>
      </c>
      <c r="O227" s="5" t="s">
        <v>294</v>
      </c>
      <c r="P227" s="7" t="s">
        <v>55</v>
      </c>
      <c r="Q227" s="4">
        <v>44477</v>
      </c>
      <c r="R227" s="4">
        <v>44477</v>
      </c>
    </row>
    <row r="228" spans="1:18" x14ac:dyDescent="0.25">
      <c r="A228" s="8">
        <v>2021</v>
      </c>
      <c r="B228" s="4">
        <v>44378</v>
      </c>
      <c r="C228" s="4">
        <v>44469</v>
      </c>
      <c r="E228">
        <v>6100</v>
      </c>
      <c r="G228" t="s">
        <v>263</v>
      </c>
      <c r="H228" s="12">
        <f>SUM(H229:H231)</f>
        <v>33182545.599999998</v>
      </c>
      <c r="I228" s="12">
        <f t="shared" ref="I228:M228" si="39">SUM(I229:I231)</f>
        <v>150040235.11000001</v>
      </c>
      <c r="J228" s="12">
        <f t="shared" si="39"/>
        <v>45529790.760000005</v>
      </c>
      <c r="K228" s="12">
        <f t="shared" si="39"/>
        <v>3701410.69</v>
      </c>
      <c r="L228" s="12">
        <f t="shared" si="39"/>
        <v>95052415.399999991</v>
      </c>
      <c r="M228" s="12">
        <f t="shared" si="39"/>
        <v>91351004.709999993</v>
      </c>
      <c r="N228" s="7" t="s">
        <v>54</v>
      </c>
      <c r="O228" s="5" t="s">
        <v>294</v>
      </c>
      <c r="P228" s="7" t="s">
        <v>55</v>
      </c>
      <c r="Q228" s="4">
        <v>44477</v>
      </c>
      <c r="R228" s="4">
        <v>44477</v>
      </c>
    </row>
    <row r="229" spans="1:18" x14ac:dyDescent="0.25">
      <c r="A229" s="8">
        <v>2021</v>
      </c>
      <c r="B229" s="4">
        <v>44378</v>
      </c>
      <c r="C229" s="4">
        <v>44469</v>
      </c>
      <c r="F229">
        <v>6111</v>
      </c>
      <c r="G229" t="s">
        <v>264</v>
      </c>
      <c r="H229" s="12">
        <v>2800000</v>
      </c>
      <c r="I229" s="12">
        <v>6950315.6299999999</v>
      </c>
      <c r="J229" s="12">
        <v>1059338</v>
      </c>
      <c r="K229" s="12">
        <v>483680.26</v>
      </c>
      <c r="L229" s="12">
        <v>5815014.4100000001</v>
      </c>
      <c r="M229" s="12">
        <v>5331334.1500000004</v>
      </c>
      <c r="N229" s="7" t="s">
        <v>54</v>
      </c>
      <c r="O229" s="5" t="s">
        <v>294</v>
      </c>
      <c r="P229" s="7" t="s">
        <v>55</v>
      </c>
      <c r="Q229" s="4">
        <v>44477</v>
      </c>
      <c r="R229" s="4">
        <v>44477</v>
      </c>
    </row>
    <row r="230" spans="1:18" x14ac:dyDescent="0.25">
      <c r="A230" s="8">
        <v>2021</v>
      </c>
      <c r="B230" s="4">
        <v>44378</v>
      </c>
      <c r="C230" s="4">
        <v>44469</v>
      </c>
      <c r="F230">
        <v>6121</v>
      </c>
      <c r="G230" t="s">
        <v>265</v>
      </c>
      <c r="H230" s="12">
        <v>5869731.8799999999</v>
      </c>
      <c r="I230" s="12">
        <v>10241094.470000001</v>
      </c>
      <c r="J230" s="12">
        <v>771797.45</v>
      </c>
      <c r="K230" s="12">
        <v>30233.79</v>
      </c>
      <c r="L230" s="12">
        <v>9461959.2200000007</v>
      </c>
      <c r="M230" s="12">
        <v>9431725.4299999997</v>
      </c>
      <c r="N230" s="7" t="s">
        <v>54</v>
      </c>
      <c r="O230" s="5" t="s">
        <v>294</v>
      </c>
      <c r="P230" s="7" t="s">
        <v>55</v>
      </c>
      <c r="Q230" s="4">
        <v>44477</v>
      </c>
      <c r="R230" s="4">
        <v>44477</v>
      </c>
    </row>
    <row r="231" spans="1:18" x14ac:dyDescent="0.25">
      <c r="A231" s="8">
        <v>2021</v>
      </c>
      <c r="B231" s="4">
        <v>44378</v>
      </c>
      <c r="C231" s="4">
        <v>44469</v>
      </c>
      <c r="F231">
        <v>6141</v>
      </c>
      <c r="G231" t="s">
        <v>266</v>
      </c>
      <c r="H231" s="12">
        <v>24512813.719999999</v>
      </c>
      <c r="I231" s="12">
        <v>132848825.01000001</v>
      </c>
      <c r="J231" s="12">
        <v>43698655.310000002</v>
      </c>
      <c r="K231" s="12">
        <v>3187496.64</v>
      </c>
      <c r="L231" s="12">
        <v>79775441.769999996</v>
      </c>
      <c r="M231" s="12">
        <v>76587945.129999995</v>
      </c>
      <c r="N231" s="7" t="s">
        <v>54</v>
      </c>
      <c r="O231" s="5" t="s">
        <v>294</v>
      </c>
      <c r="P231" s="3" t="s">
        <v>55</v>
      </c>
      <c r="Q231" s="4">
        <v>44477</v>
      </c>
      <c r="R231" s="4">
        <v>44477</v>
      </c>
    </row>
    <row r="232" spans="1:18" x14ac:dyDescent="0.25">
      <c r="A232" s="8">
        <v>2021</v>
      </c>
      <c r="B232" s="4">
        <v>44378</v>
      </c>
      <c r="C232" s="4">
        <v>44469</v>
      </c>
      <c r="E232">
        <v>6200</v>
      </c>
      <c r="G232" t="s">
        <v>267</v>
      </c>
      <c r="H232" s="12">
        <f>SUM(H233:H234)</f>
        <v>110000</v>
      </c>
      <c r="I232" s="12">
        <f t="shared" ref="I232:M232" si="40">SUM(I233:I234)</f>
        <v>23252445.859999999</v>
      </c>
      <c r="J232" s="12">
        <f t="shared" si="40"/>
        <v>1743712.5299999998</v>
      </c>
      <c r="K232" s="12">
        <f t="shared" si="40"/>
        <v>1348617.44</v>
      </c>
      <c r="L232" s="12">
        <f t="shared" si="40"/>
        <v>20447276.020000003</v>
      </c>
      <c r="M232" s="12">
        <f t="shared" si="40"/>
        <v>19098658.580000002</v>
      </c>
      <c r="N232" s="7" t="s">
        <v>54</v>
      </c>
      <c r="O232" s="5" t="s">
        <v>294</v>
      </c>
      <c r="P232" s="3" t="s">
        <v>55</v>
      </c>
      <c r="Q232" s="4">
        <v>44477</v>
      </c>
      <c r="R232" s="4">
        <v>44477</v>
      </c>
    </row>
    <row r="233" spans="1:18" x14ac:dyDescent="0.25">
      <c r="A233" s="8">
        <v>2021</v>
      </c>
      <c r="B233" s="4">
        <v>44378</v>
      </c>
      <c r="C233" s="4">
        <v>44469</v>
      </c>
      <c r="F233">
        <v>6221</v>
      </c>
      <c r="G233" t="s">
        <v>268</v>
      </c>
      <c r="H233" s="12">
        <v>0</v>
      </c>
      <c r="I233" s="12">
        <v>22932445.859999999</v>
      </c>
      <c r="J233" s="12">
        <v>1717957.89</v>
      </c>
      <c r="K233" s="12">
        <v>1348617.44</v>
      </c>
      <c r="L233" s="12">
        <v>20215017.510000002</v>
      </c>
      <c r="M233" s="12">
        <v>18866400.07</v>
      </c>
      <c r="N233" s="3" t="s">
        <v>54</v>
      </c>
      <c r="O233" s="5" t="s">
        <v>294</v>
      </c>
      <c r="P233" s="3" t="s">
        <v>55</v>
      </c>
      <c r="Q233" s="4">
        <v>44477</v>
      </c>
      <c r="R233" s="4">
        <v>44477</v>
      </c>
    </row>
    <row r="234" spans="1:18" x14ac:dyDescent="0.25">
      <c r="A234" s="8">
        <v>2021</v>
      </c>
      <c r="B234" s="4">
        <v>44378</v>
      </c>
      <c r="C234" s="4">
        <v>44469</v>
      </c>
      <c r="F234">
        <v>6271</v>
      </c>
      <c r="G234" t="s">
        <v>269</v>
      </c>
      <c r="H234" s="12">
        <v>110000</v>
      </c>
      <c r="I234" s="12">
        <v>320000</v>
      </c>
      <c r="J234" s="12">
        <v>25754.639999999999</v>
      </c>
      <c r="K234" s="12">
        <v>0</v>
      </c>
      <c r="L234" s="12">
        <v>232258.51</v>
      </c>
      <c r="M234" s="12">
        <v>232258.51</v>
      </c>
      <c r="N234" s="3" t="s">
        <v>54</v>
      </c>
      <c r="O234" s="5" t="s">
        <v>294</v>
      </c>
      <c r="P234" s="3" t="s">
        <v>55</v>
      </c>
      <c r="Q234" s="4">
        <v>44477</v>
      </c>
      <c r="R234" s="4">
        <v>44477</v>
      </c>
    </row>
    <row r="235" spans="1:18" x14ac:dyDescent="0.25">
      <c r="A235" s="8">
        <v>2021</v>
      </c>
      <c r="B235" s="4">
        <v>44378</v>
      </c>
      <c r="C235" s="4">
        <v>44469</v>
      </c>
      <c r="E235">
        <v>6300</v>
      </c>
      <c r="G235" t="s">
        <v>270</v>
      </c>
      <c r="H235" s="12">
        <f>SUM(H236)</f>
        <v>3004037.4</v>
      </c>
      <c r="I235" s="12">
        <f t="shared" ref="I235:M235" si="41">SUM(I236)</f>
        <v>3824499.49</v>
      </c>
      <c r="J235" s="12">
        <f t="shared" si="41"/>
        <v>0.04</v>
      </c>
      <c r="K235" s="12">
        <f t="shared" si="41"/>
        <v>156229.94</v>
      </c>
      <c r="L235" s="12">
        <f t="shared" si="41"/>
        <v>3772499.45</v>
      </c>
      <c r="M235" s="12">
        <f t="shared" si="41"/>
        <v>3616269.51</v>
      </c>
      <c r="N235" s="3" t="s">
        <v>54</v>
      </c>
      <c r="O235" s="5" t="s">
        <v>294</v>
      </c>
      <c r="P235" s="3" t="s">
        <v>55</v>
      </c>
      <c r="Q235" s="4">
        <v>44477</v>
      </c>
      <c r="R235" s="4">
        <v>44477</v>
      </c>
    </row>
    <row r="236" spans="1:18" x14ac:dyDescent="0.25">
      <c r="A236" s="8">
        <v>2021</v>
      </c>
      <c r="B236" s="4">
        <v>44378</v>
      </c>
      <c r="C236" s="4">
        <v>44469</v>
      </c>
      <c r="F236">
        <v>6311</v>
      </c>
      <c r="G236" t="s">
        <v>271</v>
      </c>
      <c r="H236" s="12">
        <v>3004037.4</v>
      </c>
      <c r="I236" s="12">
        <v>3824499.49</v>
      </c>
      <c r="J236" s="12">
        <v>0.04</v>
      </c>
      <c r="K236" s="12">
        <v>156229.94</v>
      </c>
      <c r="L236" s="12">
        <v>3772499.45</v>
      </c>
      <c r="M236" s="12">
        <v>3616269.51</v>
      </c>
      <c r="N236" s="3" t="s">
        <v>54</v>
      </c>
      <c r="O236" s="5" t="s">
        <v>294</v>
      </c>
      <c r="P236" s="3" t="s">
        <v>55</v>
      </c>
      <c r="Q236" s="4">
        <v>44477</v>
      </c>
      <c r="R236" s="4">
        <v>44477</v>
      </c>
    </row>
    <row r="237" spans="1:18" x14ac:dyDescent="0.25">
      <c r="A237" s="8">
        <v>2021</v>
      </c>
      <c r="B237" s="4">
        <v>44378</v>
      </c>
      <c r="C237" s="4">
        <v>44469</v>
      </c>
      <c r="D237">
        <v>7000</v>
      </c>
      <c r="G237" t="s">
        <v>272</v>
      </c>
      <c r="H237" s="12">
        <f>SUM(H238)</f>
        <v>15434260.859999999</v>
      </c>
      <c r="I237" s="12">
        <f t="shared" ref="I237:M238" si="42">SUM(I238)</f>
        <v>37060.639999999999</v>
      </c>
      <c r="J237" s="12">
        <f t="shared" si="42"/>
        <v>0</v>
      </c>
      <c r="K237" s="12">
        <f t="shared" si="42"/>
        <v>0</v>
      </c>
      <c r="L237" s="12">
        <f t="shared" si="42"/>
        <v>0</v>
      </c>
      <c r="M237" s="12">
        <f t="shared" si="42"/>
        <v>0</v>
      </c>
      <c r="N237" s="3" t="s">
        <v>54</v>
      </c>
      <c r="O237" s="5" t="s">
        <v>294</v>
      </c>
      <c r="P237" s="3" t="s">
        <v>55</v>
      </c>
      <c r="Q237" s="4">
        <v>44477</v>
      </c>
      <c r="R237" s="4">
        <v>44477</v>
      </c>
    </row>
    <row r="238" spans="1:18" x14ac:dyDescent="0.25">
      <c r="A238" s="8">
        <v>2021</v>
      </c>
      <c r="B238" s="4">
        <v>44378</v>
      </c>
      <c r="C238" s="4">
        <v>44469</v>
      </c>
      <c r="E238">
        <v>7900</v>
      </c>
      <c r="G238" t="s">
        <v>273</v>
      </c>
      <c r="H238" s="12">
        <f>SUM(H239)</f>
        <v>15434260.859999999</v>
      </c>
      <c r="I238" s="12">
        <f t="shared" si="42"/>
        <v>37060.639999999999</v>
      </c>
      <c r="J238" s="12">
        <f t="shared" si="42"/>
        <v>0</v>
      </c>
      <c r="K238" s="12">
        <f t="shared" si="42"/>
        <v>0</v>
      </c>
      <c r="L238" s="12">
        <f t="shared" si="42"/>
        <v>0</v>
      </c>
      <c r="M238" s="12">
        <f t="shared" si="42"/>
        <v>0</v>
      </c>
      <c r="N238" s="3" t="s">
        <v>54</v>
      </c>
      <c r="O238" s="5" t="s">
        <v>294</v>
      </c>
      <c r="P238" s="3" t="s">
        <v>55</v>
      </c>
      <c r="Q238" s="4">
        <v>44477</v>
      </c>
      <c r="R238" s="4">
        <v>44477</v>
      </c>
    </row>
    <row r="239" spans="1:18" x14ac:dyDescent="0.25">
      <c r="A239" s="3">
        <v>2021</v>
      </c>
      <c r="B239" s="4">
        <v>44378</v>
      </c>
      <c r="C239" s="4">
        <v>44469</v>
      </c>
      <c r="F239">
        <v>7991</v>
      </c>
      <c r="G239" t="s">
        <v>274</v>
      </c>
      <c r="H239" s="12">
        <v>15434260.859999999</v>
      </c>
      <c r="I239" s="12">
        <v>37060.639999999999</v>
      </c>
      <c r="J239" s="12">
        <v>0</v>
      </c>
      <c r="K239" s="12">
        <v>0</v>
      </c>
      <c r="L239" s="12">
        <v>0</v>
      </c>
      <c r="M239" s="12">
        <v>0</v>
      </c>
      <c r="N239" s="3" t="s">
        <v>54</v>
      </c>
      <c r="O239" s="5" t="s">
        <v>294</v>
      </c>
      <c r="P239" s="3" t="s">
        <v>55</v>
      </c>
      <c r="Q239" s="4">
        <v>44477</v>
      </c>
      <c r="R239" s="4">
        <v>44477</v>
      </c>
    </row>
    <row r="240" spans="1:18" x14ac:dyDescent="0.25">
      <c r="A240" s="3">
        <v>2021</v>
      </c>
      <c r="B240" s="4">
        <v>44378</v>
      </c>
      <c r="C240" s="4">
        <v>44469</v>
      </c>
      <c r="D240">
        <v>8000</v>
      </c>
      <c r="G240" t="s">
        <v>275</v>
      </c>
      <c r="H240" s="12">
        <f>SUM(H241)</f>
        <v>4449988.2699999996</v>
      </c>
      <c r="I240" s="12">
        <f t="shared" ref="I240:M241" si="43">SUM(I241)</f>
        <v>5877519.9199999999</v>
      </c>
      <c r="J240" s="12">
        <f t="shared" si="43"/>
        <v>0</v>
      </c>
      <c r="K240" s="12">
        <f t="shared" si="43"/>
        <v>0</v>
      </c>
      <c r="L240" s="12">
        <f t="shared" si="43"/>
        <v>5877511.8799999999</v>
      </c>
      <c r="M240" s="12">
        <f t="shared" si="43"/>
        <v>5877511.8799999999</v>
      </c>
      <c r="N240" s="3" t="s">
        <v>54</v>
      </c>
      <c r="O240" s="5" t="s">
        <v>294</v>
      </c>
      <c r="P240" s="3" t="s">
        <v>55</v>
      </c>
      <c r="Q240" s="4">
        <v>44477</v>
      </c>
      <c r="R240" s="4">
        <v>44477</v>
      </c>
    </row>
    <row r="241" spans="1:18" x14ac:dyDescent="0.25">
      <c r="A241" s="3">
        <v>2021</v>
      </c>
      <c r="B241" s="4">
        <v>44378</v>
      </c>
      <c r="C241" s="4">
        <v>44469</v>
      </c>
      <c r="E241">
        <v>8500</v>
      </c>
      <c r="G241" t="s">
        <v>276</v>
      </c>
      <c r="H241" s="12">
        <f>SUM(H242)</f>
        <v>4449988.2699999996</v>
      </c>
      <c r="I241" s="12">
        <f t="shared" si="43"/>
        <v>5877519.9199999999</v>
      </c>
      <c r="J241" s="12">
        <f t="shared" si="43"/>
        <v>0</v>
      </c>
      <c r="K241" s="12">
        <f t="shared" si="43"/>
        <v>0</v>
      </c>
      <c r="L241" s="12">
        <f t="shared" si="43"/>
        <v>5877511.8799999999</v>
      </c>
      <c r="M241" s="12">
        <f t="shared" si="43"/>
        <v>5877511.8799999999</v>
      </c>
      <c r="N241" s="3" t="s">
        <v>54</v>
      </c>
      <c r="O241" s="5" t="s">
        <v>294</v>
      </c>
      <c r="P241" s="3" t="s">
        <v>55</v>
      </c>
      <c r="Q241" s="4">
        <v>44477</v>
      </c>
      <c r="R241" s="4">
        <v>44477</v>
      </c>
    </row>
    <row r="242" spans="1:18" x14ac:dyDescent="0.25">
      <c r="A242" s="3">
        <v>2021</v>
      </c>
      <c r="B242" s="4">
        <v>44378</v>
      </c>
      <c r="C242" s="4">
        <v>44469</v>
      </c>
      <c r="F242">
        <v>8531</v>
      </c>
      <c r="G242" t="s">
        <v>277</v>
      </c>
      <c r="H242" s="12">
        <v>4449988.2699999996</v>
      </c>
      <c r="I242" s="12">
        <v>5877519.9199999999</v>
      </c>
      <c r="J242" s="12">
        <v>0</v>
      </c>
      <c r="K242" s="12">
        <v>0</v>
      </c>
      <c r="L242" s="12">
        <v>5877511.8799999999</v>
      </c>
      <c r="M242" s="12">
        <v>5877511.8799999999</v>
      </c>
      <c r="N242" s="3" t="s">
        <v>54</v>
      </c>
      <c r="O242" s="5" t="s">
        <v>294</v>
      </c>
      <c r="P242" s="3" t="s">
        <v>55</v>
      </c>
      <c r="Q242" s="4">
        <v>44477</v>
      </c>
      <c r="R242" s="4">
        <v>44477</v>
      </c>
    </row>
    <row r="243" spans="1:18" x14ac:dyDescent="0.25">
      <c r="A243" s="3">
        <v>2021</v>
      </c>
      <c r="B243" s="4">
        <v>44378</v>
      </c>
      <c r="C243" s="4">
        <v>44469</v>
      </c>
      <c r="D243">
        <v>9000</v>
      </c>
      <c r="G243" t="s">
        <v>278</v>
      </c>
      <c r="H243" s="12">
        <f>SUM(H244,H246)</f>
        <v>5307700.95</v>
      </c>
      <c r="I243" s="12">
        <f t="shared" ref="I243:M243" si="44">SUM(I244,I246)</f>
        <v>5380460.9500000002</v>
      </c>
      <c r="J243" s="12">
        <f t="shared" si="44"/>
        <v>0</v>
      </c>
      <c r="K243" s="12">
        <f t="shared" si="44"/>
        <v>0</v>
      </c>
      <c r="L243" s="12">
        <f t="shared" si="44"/>
        <v>3416361.32</v>
      </c>
      <c r="M243" s="12">
        <f t="shared" si="44"/>
        <v>3416361.32</v>
      </c>
      <c r="N243" s="3" t="s">
        <v>54</v>
      </c>
      <c r="O243" s="5" t="s">
        <v>294</v>
      </c>
      <c r="P243" s="3" t="s">
        <v>55</v>
      </c>
      <c r="Q243" s="4">
        <v>44477</v>
      </c>
      <c r="R243" s="4">
        <v>44477</v>
      </c>
    </row>
    <row r="244" spans="1:18" x14ac:dyDescent="0.25">
      <c r="A244" s="3">
        <v>2021</v>
      </c>
      <c r="B244" s="4">
        <v>44378</v>
      </c>
      <c r="C244" s="4">
        <v>44469</v>
      </c>
      <c r="E244">
        <v>9100</v>
      </c>
      <c r="G244" t="s">
        <v>279</v>
      </c>
      <c r="H244" s="12">
        <f>SUM(H245)</f>
        <v>3182268</v>
      </c>
      <c r="I244" s="12">
        <f t="shared" ref="I244:M244" si="45">SUM(I245)</f>
        <v>3182268</v>
      </c>
      <c r="J244" s="12">
        <f t="shared" si="45"/>
        <v>0</v>
      </c>
      <c r="K244" s="12">
        <f t="shared" si="45"/>
        <v>0</v>
      </c>
      <c r="L244" s="12">
        <f t="shared" si="45"/>
        <v>2386701</v>
      </c>
      <c r="M244" s="12">
        <f t="shared" si="45"/>
        <v>2386701</v>
      </c>
      <c r="N244" s="3" t="s">
        <v>54</v>
      </c>
      <c r="O244" s="5" t="s">
        <v>294</v>
      </c>
      <c r="P244" s="3" t="s">
        <v>55</v>
      </c>
      <c r="Q244" s="4">
        <v>44477</v>
      </c>
      <c r="R244" s="4">
        <v>44477</v>
      </c>
    </row>
    <row r="245" spans="1:18" x14ac:dyDescent="0.25">
      <c r="A245" s="3">
        <v>2021</v>
      </c>
      <c r="B245" s="4">
        <v>44378</v>
      </c>
      <c r="C245" s="4">
        <v>44469</v>
      </c>
      <c r="F245">
        <v>9111</v>
      </c>
      <c r="G245" t="s">
        <v>280</v>
      </c>
      <c r="H245" s="12">
        <v>3182268</v>
      </c>
      <c r="I245" s="12">
        <v>3182268</v>
      </c>
      <c r="J245" s="12">
        <v>0</v>
      </c>
      <c r="K245" s="12">
        <v>0</v>
      </c>
      <c r="L245" s="12">
        <v>2386701</v>
      </c>
      <c r="M245" s="12">
        <v>2386701</v>
      </c>
      <c r="N245" s="3" t="s">
        <v>54</v>
      </c>
      <c r="O245" s="5" t="s">
        <v>294</v>
      </c>
      <c r="P245" s="3" t="s">
        <v>55</v>
      </c>
      <c r="Q245" s="4">
        <v>44477</v>
      </c>
      <c r="R245" s="4">
        <v>44477</v>
      </c>
    </row>
    <row r="246" spans="1:18" x14ac:dyDescent="0.25">
      <c r="A246" s="3">
        <v>2021</v>
      </c>
      <c r="B246" s="4">
        <v>44378</v>
      </c>
      <c r="C246" s="4">
        <v>44469</v>
      </c>
      <c r="E246">
        <v>9200</v>
      </c>
      <c r="G246" t="s">
        <v>281</v>
      </c>
      <c r="H246" s="12">
        <f>SUM(H247)</f>
        <v>2125432.9500000002</v>
      </c>
      <c r="I246" s="12">
        <f t="shared" ref="I246:M246" si="46">SUM(I247)</f>
        <v>2198192.9500000002</v>
      </c>
      <c r="J246" s="12">
        <f t="shared" si="46"/>
        <v>0</v>
      </c>
      <c r="K246" s="12">
        <f t="shared" si="46"/>
        <v>0</v>
      </c>
      <c r="L246" s="12">
        <f t="shared" si="46"/>
        <v>1029660.32</v>
      </c>
      <c r="M246" s="12">
        <f t="shared" si="46"/>
        <v>1029660.32</v>
      </c>
      <c r="N246" s="3" t="s">
        <v>54</v>
      </c>
      <c r="O246" s="5" t="s">
        <v>294</v>
      </c>
      <c r="P246" s="3" t="s">
        <v>55</v>
      </c>
      <c r="Q246" s="4">
        <v>44477</v>
      </c>
      <c r="R246" s="4">
        <v>44477</v>
      </c>
    </row>
    <row r="247" spans="1:18" x14ac:dyDescent="0.25">
      <c r="A247" s="2">
        <v>2021</v>
      </c>
      <c r="B247" s="4">
        <v>44378</v>
      </c>
      <c r="C247" s="4">
        <v>44469</v>
      </c>
      <c r="F247">
        <v>9211</v>
      </c>
      <c r="G247" t="s">
        <v>282</v>
      </c>
      <c r="H247" s="12">
        <v>2125432.9500000002</v>
      </c>
      <c r="I247" s="12">
        <v>2198192.9500000002</v>
      </c>
      <c r="J247" s="12">
        <v>0</v>
      </c>
      <c r="K247" s="12">
        <v>0</v>
      </c>
      <c r="L247" s="12">
        <v>1029660.32</v>
      </c>
      <c r="M247" s="12">
        <v>1029660.32</v>
      </c>
      <c r="N247" s="3" t="s">
        <v>54</v>
      </c>
      <c r="O247" s="5" t="s">
        <v>294</v>
      </c>
      <c r="P247" t="s">
        <v>55</v>
      </c>
      <c r="Q247" s="4">
        <v>44477</v>
      </c>
      <c r="R247" s="4">
        <v>44477</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2021-04-13T17:35:39Z</dcterms:created>
  <dcterms:modified xsi:type="dcterms:W3CDTF">2021-10-08T23:51:33Z</dcterms:modified>
</cp:coreProperties>
</file>