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245" tabRatio="733" activeTab="3"/>
  </bookViews>
  <sheets>
    <sheet name="Índice" sheetId="1" r:id="rId1"/>
    <sheet name="Presentación" sheetId="3" r:id="rId2"/>
    <sheet name="Informantes" sheetId="4" r:id="rId3"/>
    <sheet name="CNGMD_2019_M2_secc2" sheetId="5" r:id="rId4"/>
    <sheet name="Participantes y Comentarios" sheetId="6" r:id="rId5"/>
    <sheet name="Glosario" sheetId="7" r:id="rId6"/>
  </sheets>
  <definedNames>
    <definedName name="_xlnm.Print_Area" localSheetId="3">CNGMD_2019_M2_secc2!$A$1:$AE$191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4" i="3" l="1"/>
  <c r="AJ156" i="5" l="1"/>
  <c r="AJ157" i="5"/>
  <c r="AJ158" i="5"/>
  <c r="AJ159" i="5"/>
  <c r="AJ160" i="5"/>
  <c r="AJ161" i="5"/>
  <c r="AJ162" i="5"/>
  <c r="AJ163" i="5"/>
  <c r="AJ164" i="5"/>
  <c r="AJ165" i="5"/>
  <c r="AJ166" i="5"/>
  <c r="AJ167" i="5"/>
  <c r="AJ168" i="5"/>
  <c r="AJ169" i="5"/>
  <c r="AJ170" i="5"/>
  <c r="AJ171" i="5"/>
  <c r="AJ172" i="5"/>
  <c r="AJ173" i="5"/>
  <c r="AJ174" i="5"/>
  <c r="AJ175" i="5"/>
  <c r="AJ176" i="5"/>
  <c r="AJ177" i="5"/>
  <c r="AJ178" i="5"/>
  <c r="AJ155" i="5"/>
  <c r="B148" i="5"/>
  <c r="AM104" i="5"/>
  <c r="AM105" i="5"/>
  <c r="AM106" i="5"/>
  <c r="AM107" i="5"/>
  <c r="AM108" i="5"/>
  <c r="AM109" i="5"/>
  <c r="AM110" i="5"/>
  <c r="AM111" i="5"/>
  <c r="AM112" i="5"/>
  <c r="AM113" i="5"/>
  <c r="AM114" i="5"/>
  <c r="AM115" i="5"/>
  <c r="AM116" i="5"/>
  <c r="AM117" i="5"/>
  <c r="AM118" i="5"/>
  <c r="AM119" i="5"/>
  <c r="AM120" i="5"/>
  <c r="AM121" i="5"/>
  <c r="AM103" i="5"/>
  <c r="AH60" i="5"/>
  <c r="AI85" i="5" s="1"/>
  <c r="AG51" i="5"/>
  <c r="B53" i="5" s="1"/>
  <c r="AG41" i="5"/>
  <c r="AG42" i="5"/>
  <c r="AG32" i="5"/>
  <c r="B35" i="5" s="1"/>
  <c r="AA179" i="5"/>
  <c r="V122" i="5"/>
  <c r="T86" i="5"/>
  <c r="B8" i="5"/>
  <c r="AI178" i="5"/>
  <c r="AI177" i="5"/>
  <c r="AI176" i="5"/>
  <c r="AI175" i="5"/>
  <c r="AI174" i="5"/>
  <c r="AI173" i="5"/>
  <c r="AI172" i="5"/>
  <c r="AI171" i="5"/>
  <c r="AI170" i="5"/>
  <c r="AI169" i="5"/>
  <c r="AI168" i="5"/>
  <c r="AI167" i="5"/>
  <c r="AI166" i="5"/>
  <c r="AI165" i="5"/>
  <c r="AI164" i="5"/>
  <c r="AI163" i="5"/>
  <c r="AI162" i="5"/>
  <c r="AI161" i="5"/>
  <c r="AI160" i="5"/>
  <c r="AI159" i="5"/>
  <c r="AI158" i="5"/>
  <c r="AI157" i="5"/>
  <c r="AI156" i="5"/>
  <c r="AI155" i="5"/>
  <c r="AI154" i="5"/>
  <c r="AH152" i="5"/>
  <c r="AH177" i="5" s="1"/>
  <c r="AL121" i="5"/>
  <c r="AL120" i="5"/>
  <c r="AL119" i="5"/>
  <c r="AL118" i="5"/>
  <c r="AL117" i="5"/>
  <c r="AL116" i="5"/>
  <c r="AL115" i="5"/>
  <c r="AL114" i="5"/>
  <c r="AL113" i="5"/>
  <c r="AL112" i="5"/>
  <c r="AL111" i="5"/>
  <c r="AL110" i="5"/>
  <c r="AL109" i="5"/>
  <c r="AL108" i="5"/>
  <c r="AL107" i="5"/>
  <c r="AL106" i="5"/>
  <c r="AL105" i="5"/>
  <c r="AL104" i="5"/>
  <c r="AL103" i="5"/>
  <c r="AL102" i="5"/>
  <c r="AH100" i="5"/>
  <c r="AK120" i="5" s="1"/>
  <c r="AG30" i="5"/>
  <c r="AG29" i="5"/>
  <c r="AG28" i="5"/>
  <c r="AG27" i="5"/>
  <c r="B54" i="5" l="1"/>
  <c r="AJ179" i="5"/>
  <c r="AM122" i="5"/>
  <c r="B36" i="5"/>
  <c r="AJ120" i="5"/>
  <c r="AJ118" i="5"/>
  <c r="AJ109" i="5"/>
  <c r="AK118" i="5"/>
  <c r="AJ102" i="5"/>
  <c r="AJ104" i="5"/>
  <c r="AK107" i="5"/>
  <c r="AK113" i="5"/>
  <c r="AK102" i="5"/>
  <c r="AH154" i="5"/>
  <c r="AH156" i="5"/>
  <c r="AH158" i="5"/>
  <c r="AH160" i="5"/>
  <c r="AH162" i="5"/>
  <c r="AH164" i="5"/>
  <c r="AH166" i="5"/>
  <c r="AH168" i="5"/>
  <c r="AH170" i="5"/>
  <c r="AH172" i="5"/>
  <c r="AH174" i="5"/>
  <c r="AH176" i="5"/>
  <c r="AH178" i="5"/>
  <c r="AK105" i="5"/>
  <c r="AJ110" i="5"/>
  <c r="AJ112" i="5"/>
  <c r="AJ117" i="5"/>
  <c r="AK121" i="5"/>
  <c r="AI179" i="5"/>
  <c r="B193" i="5" s="1"/>
  <c r="AK110" i="5"/>
  <c r="AK115" i="5"/>
  <c r="AH155" i="5"/>
  <c r="AH157" i="5"/>
  <c r="AH159" i="5"/>
  <c r="AH161" i="5"/>
  <c r="AH163" i="5"/>
  <c r="AH165" i="5"/>
  <c r="AH167" i="5"/>
  <c r="AH169" i="5"/>
  <c r="AH171" i="5"/>
  <c r="AH173" i="5"/>
  <c r="AH175" i="5"/>
  <c r="AL122" i="5"/>
  <c r="AJ106" i="5"/>
  <c r="AK109" i="5"/>
  <c r="AJ114" i="5"/>
  <c r="AK117" i="5"/>
  <c r="AK103" i="5"/>
  <c r="AJ105" i="5"/>
  <c r="AK106" i="5"/>
  <c r="AJ108" i="5"/>
  <c r="AK111" i="5"/>
  <c r="AJ113" i="5"/>
  <c r="AK114" i="5"/>
  <c r="AJ116" i="5"/>
  <c r="AK119" i="5"/>
  <c r="AJ121" i="5"/>
  <c r="AJ63" i="5"/>
  <c r="AJ65" i="5"/>
  <c r="AJ67" i="5"/>
  <c r="AJ69" i="5"/>
  <c r="AJ71" i="5"/>
  <c r="AJ73" i="5"/>
  <c r="AJ75" i="5"/>
  <c r="AJ77" i="5"/>
  <c r="AJ79" i="5"/>
  <c r="AJ81" i="5"/>
  <c r="AJ83" i="5"/>
  <c r="AJ85" i="5"/>
  <c r="AI62" i="5"/>
  <c r="AI64" i="5"/>
  <c r="AI66" i="5"/>
  <c r="AI68" i="5"/>
  <c r="AI70" i="5"/>
  <c r="AI72" i="5"/>
  <c r="AI74" i="5"/>
  <c r="AI76" i="5"/>
  <c r="AI78" i="5"/>
  <c r="AI80" i="5"/>
  <c r="AI82" i="5"/>
  <c r="AI84" i="5"/>
  <c r="AJ62" i="5"/>
  <c r="AJ64" i="5"/>
  <c r="AJ66" i="5"/>
  <c r="AJ68" i="5"/>
  <c r="AJ70" i="5"/>
  <c r="AJ72" i="5"/>
  <c r="AJ74" i="5"/>
  <c r="AJ76" i="5"/>
  <c r="AJ78" i="5"/>
  <c r="AJ80" i="5"/>
  <c r="AJ82" i="5"/>
  <c r="AJ84" i="5"/>
  <c r="AI63" i="5"/>
  <c r="AI65" i="5"/>
  <c r="AI67" i="5"/>
  <c r="AI69" i="5"/>
  <c r="AI71" i="5"/>
  <c r="AI73" i="5"/>
  <c r="AI75" i="5"/>
  <c r="AI77" i="5"/>
  <c r="AI79" i="5"/>
  <c r="AI81" i="5"/>
  <c r="AI83" i="5"/>
  <c r="AJ103" i="5"/>
  <c r="AK104" i="5"/>
  <c r="AJ107" i="5"/>
  <c r="AK108" i="5"/>
  <c r="AJ111" i="5"/>
  <c r="AK112" i="5"/>
  <c r="AJ115" i="5"/>
  <c r="AK116" i="5"/>
  <c r="AJ119" i="5"/>
  <c r="B8" i="6"/>
  <c r="B9" i="4"/>
  <c r="N8" i="3"/>
  <c r="N9" i="4" l="1"/>
  <c r="N8" i="5"/>
  <c r="AH179" i="5"/>
  <c r="B194" i="5" s="1"/>
  <c r="AJ122" i="5"/>
  <c r="B141" i="5" s="1"/>
  <c r="AK122" i="5"/>
  <c r="B140" i="5" s="1"/>
  <c r="AJ86" i="5"/>
  <c r="B93" i="5" s="1"/>
  <c r="AI86" i="5"/>
  <c r="B94" i="5" s="1"/>
  <c r="N8" i="6"/>
</calcChain>
</file>

<file path=xl/sharedStrings.xml><?xml version="1.0" encoding="utf-8"?>
<sst xmlns="http://schemas.openxmlformats.org/spreadsheetml/2006/main" count="582" uniqueCount="379">
  <si>
    <t>Índice</t>
  </si>
  <si>
    <t>CONFIDENCIALIDAD</t>
  </si>
  <si>
    <t>OBLIGATORIEDAD</t>
  </si>
  <si>
    <r>
      <t xml:space="preserve">Conforme a lo dispuesto por el </t>
    </r>
    <r>
      <rPr>
        <b/>
        <sz val="10"/>
        <rFont val="Arial"/>
        <family val="2"/>
      </rPr>
      <t>Artículo 37</t>
    </r>
    <r>
      <rPr>
        <sz val="10"/>
        <rFont val="Arial"/>
        <family val="2"/>
      </rPr>
      <t xml:space="preserve">, párrafo primero de la </t>
    </r>
    <r>
      <rPr>
        <b/>
        <sz val="10"/>
        <rFont val="Arial"/>
        <family val="2"/>
      </rPr>
      <t>Ley del Sistema Nacional de Información Estadística y Geográfica</t>
    </r>
    <r>
      <rPr>
        <sz val="1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</si>
  <si>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t>PRESENTACIÓN</t>
  </si>
  <si>
    <t>ENTREGA DEL CUESTIONARIO</t>
  </si>
  <si>
    <t>DUDAS O COMENTARIOS</t>
  </si>
  <si>
    <t>Nombre:</t>
  </si>
  <si>
    <t>Correo electrónico:</t>
  </si>
  <si>
    <t>Teléfono:</t>
  </si>
  <si>
    <t>Presentación</t>
  </si>
  <si>
    <t>Informantes</t>
  </si>
  <si>
    <t>Sección II. Trámites y servicios</t>
  </si>
  <si>
    <t>Participantes y comentarios</t>
  </si>
  <si>
    <t>Glosario</t>
  </si>
  <si>
    <t>Nombre completo:</t>
  </si>
  <si>
    <t>Fax:</t>
  </si>
  <si>
    <t>Lada</t>
  </si>
  <si>
    <t>Número</t>
  </si>
  <si>
    <t>FIRMA</t>
  </si>
  <si>
    <t>Cargo:</t>
  </si>
  <si>
    <t>OBSERVACIONES:</t>
  </si>
  <si>
    <t>COMENTARIOS GENERALES:</t>
  </si>
  <si>
    <t>1)</t>
  </si>
  <si>
    <t>2)</t>
  </si>
  <si>
    <t>3)</t>
  </si>
  <si>
    <t>4)</t>
  </si>
  <si>
    <t>5)</t>
  </si>
  <si>
    <t>6)</t>
  </si>
  <si>
    <t>Instituciones</t>
  </si>
  <si>
    <t>Municipio</t>
  </si>
  <si>
    <t>Servicios informativos</t>
  </si>
  <si>
    <t>Servicios interactivos</t>
  </si>
  <si>
    <t>Servicios públicos</t>
  </si>
  <si>
    <t>Servicios transaccionales</t>
  </si>
  <si>
    <t>Trámite</t>
  </si>
  <si>
    <t>CNGMD 2019</t>
  </si>
  <si>
    <t>II.1 Trámites y servicios</t>
  </si>
  <si>
    <t>Instrucciones generales para las preguntas de la subsección:</t>
  </si>
  <si>
    <t>1. Sí</t>
  </si>
  <si>
    <t>5. Es para uso interno, por lo que no se encuentra disponible al público</t>
  </si>
  <si>
    <t>1. Los trámites se encuentran agrupados por temas</t>
  </si>
  <si>
    <t>2. Los trámites se encuentran agrupados por frecuencia de uso</t>
  </si>
  <si>
    <t>3. Los trámites se encuentran agrupados por institución que los ofrece</t>
  </si>
  <si>
    <t>4. Se encuentran explícitos los lugares para la realización de los trámites</t>
  </si>
  <si>
    <t>5. Se encuentran explícitos los horarios de atención para la realización de los trámites</t>
  </si>
  <si>
    <t>6. Se encuentran explícitos los requisitos para la realización de los trámites</t>
  </si>
  <si>
    <t>7. Se encuentran explícitos los estándares de tiempo para la realización de los trámites</t>
  </si>
  <si>
    <t>8. Se encuentran explícitos los costos o gratuidad de la realización de los trámites</t>
  </si>
  <si>
    <t>9. Se encuentran explícitos los teléfonos o correos electrónicos para las dudas sobre la realización de los trámites</t>
  </si>
  <si>
    <t>99. No se sabe</t>
  </si>
  <si>
    <t>2.-</t>
  </si>
  <si>
    <t>Tipos de trámites y/o servicios</t>
  </si>
  <si>
    <r>
      <t xml:space="preserve">¿Incluido en el catálogo de trámites?
</t>
    </r>
    <r>
      <rPr>
        <i/>
        <sz val="8"/>
        <rFont val="Arial"/>
        <family val="2"/>
      </rPr>
      <t>(1.Si / 2.No / 
9. No se sabe)</t>
    </r>
  </si>
  <si>
    <t>No aplica</t>
  </si>
  <si>
    <t>1.</t>
  </si>
  <si>
    <t xml:space="preserve">Pago de impuesto predial </t>
  </si>
  <si>
    <t>2.</t>
  </si>
  <si>
    <t>Pago de derechos por suministro de agua potable y drenaje</t>
  </si>
  <si>
    <t>3.</t>
  </si>
  <si>
    <t>Contratación de agua y drenaje</t>
  </si>
  <si>
    <t>4.</t>
  </si>
  <si>
    <t>Servicio de agua potable en pipas</t>
  </si>
  <si>
    <t>5.</t>
  </si>
  <si>
    <t>Reparación de fugas de agua</t>
  </si>
  <si>
    <t>6.</t>
  </si>
  <si>
    <t>Permiso de descarga de aguas residuales</t>
  </si>
  <si>
    <t>7.</t>
  </si>
  <si>
    <t>Constancia de domicilio</t>
  </si>
  <si>
    <t>8.</t>
  </si>
  <si>
    <t>Permiso para espectáculos y eventos</t>
  </si>
  <si>
    <t>9.</t>
  </si>
  <si>
    <t>Copia certificada del acta del registro civil</t>
  </si>
  <si>
    <t xml:space="preserve">10. </t>
  </si>
  <si>
    <t>Afiliación al INAPAM</t>
  </si>
  <si>
    <t xml:space="preserve">11. </t>
  </si>
  <si>
    <t xml:space="preserve">Consulta médica </t>
  </si>
  <si>
    <t xml:space="preserve">12. </t>
  </si>
  <si>
    <t>Pago de infracciones de tránsito</t>
  </si>
  <si>
    <t xml:space="preserve">13. </t>
  </si>
  <si>
    <t>Asesoría jurídica</t>
  </si>
  <si>
    <t xml:space="preserve">14. </t>
  </si>
  <si>
    <t>Asesoría psicológica</t>
  </si>
  <si>
    <t xml:space="preserve">15. </t>
  </si>
  <si>
    <t xml:space="preserve">16. </t>
  </si>
  <si>
    <t xml:space="preserve">17. </t>
  </si>
  <si>
    <r>
      <t xml:space="preserve">Licencia de funcionamiento </t>
    </r>
    <r>
      <rPr>
        <i/>
        <sz val="8"/>
        <rFont val="Arial"/>
        <family val="2"/>
      </rPr>
      <t>(distinto a apertura y baja)</t>
    </r>
  </si>
  <si>
    <t xml:space="preserve">18. </t>
  </si>
  <si>
    <t xml:space="preserve">19. </t>
  </si>
  <si>
    <t xml:space="preserve">20. </t>
  </si>
  <si>
    <t>Solicitud de poda, derribo o trasplante de árboles</t>
  </si>
  <si>
    <t xml:space="preserve">21. </t>
  </si>
  <si>
    <t>Compras del gobierno</t>
  </si>
  <si>
    <t xml:space="preserve">22. </t>
  </si>
  <si>
    <t>Pago de infracciones administrativas</t>
  </si>
  <si>
    <t xml:space="preserve">23. </t>
  </si>
  <si>
    <t>Pago de infracciones de seguridad pública</t>
  </si>
  <si>
    <t xml:space="preserve">24. </t>
  </si>
  <si>
    <t>S</t>
  </si>
  <si>
    <t>Catálogo de tipo de servicio ofrecido a través del sitio WEB</t>
  </si>
  <si>
    <t>Informativo</t>
  </si>
  <si>
    <t>No se ofrece en la WEB</t>
  </si>
  <si>
    <t>Interactivo</t>
  </si>
  <si>
    <t>No se sabe</t>
  </si>
  <si>
    <t>Transaccional</t>
  </si>
  <si>
    <t>No anote los trámites que ya fueron registrados en la lista de la respuesta de la pregunta anterior.</t>
  </si>
  <si>
    <t>Nombre de los trámites</t>
  </si>
  <si>
    <r>
      <t xml:space="preserve">¿Incluido en el catálogo de trámites?
</t>
    </r>
    <r>
      <rPr>
        <i/>
        <sz val="8"/>
        <color theme="1"/>
        <rFont val="Arial"/>
        <family val="2"/>
      </rPr>
      <t>(1.Si / 2.No/
9. No se sabe)</t>
    </r>
  </si>
  <si>
    <t>10.</t>
  </si>
  <si>
    <t>11.</t>
  </si>
  <si>
    <t>12.</t>
  </si>
  <si>
    <t>13.</t>
  </si>
  <si>
    <t>14.</t>
  </si>
  <si>
    <t>15.</t>
  </si>
  <si>
    <t>16.</t>
  </si>
  <si>
    <t>17.</t>
  </si>
  <si>
    <t>18.</t>
  </si>
  <si>
    <t>19.</t>
  </si>
  <si>
    <t>20.</t>
  </si>
  <si>
    <t>Pago de impuestos</t>
  </si>
  <si>
    <t>Espectáculos y diversiones públicas</t>
  </si>
  <si>
    <t>21.</t>
  </si>
  <si>
    <t>Cultura física y/o deporte</t>
  </si>
  <si>
    <t>Catastro municipal</t>
  </si>
  <si>
    <t>Desarrollo urbano</t>
  </si>
  <si>
    <t>22.</t>
  </si>
  <si>
    <t>Registro civil</t>
  </si>
  <si>
    <t>Alumbrado público</t>
  </si>
  <si>
    <t>23.</t>
  </si>
  <si>
    <t>Agua potable, drenaje y/o alcantarillado</t>
  </si>
  <si>
    <t>Desarrollo social</t>
  </si>
  <si>
    <t>Rastro municipal</t>
  </si>
  <si>
    <t>24.</t>
  </si>
  <si>
    <t>Ecología y/o protección al ambiente</t>
  </si>
  <si>
    <t>Cementerios</t>
  </si>
  <si>
    <t>25.</t>
  </si>
  <si>
    <t>Transparencia y acceso a la información</t>
  </si>
  <si>
    <t>Educación</t>
  </si>
  <si>
    <t>Desarrollo rural</t>
  </si>
  <si>
    <t>26.</t>
  </si>
  <si>
    <t>Atención ciudadana</t>
  </si>
  <si>
    <t>Salud pública</t>
  </si>
  <si>
    <t>Vivienda</t>
  </si>
  <si>
    <t>27.</t>
  </si>
  <si>
    <t>Quejas, denuncias y/o sugerencias sobre servicios públicos</t>
  </si>
  <si>
    <t>Regulación sanitaria</t>
  </si>
  <si>
    <t>Protección civil</t>
  </si>
  <si>
    <t>28.</t>
  </si>
  <si>
    <t>Quejas y/o denuncias de servidores públicos</t>
  </si>
  <si>
    <t>Desarrollo económico</t>
  </si>
  <si>
    <t>Seguridad pública</t>
  </si>
  <si>
    <t>29.</t>
  </si>
  <si>
    <t>Empleo</t>
  </si>
  <si>
    <t>30.</t>
  </si>
  <si>
    <t>Otro</t>
  </si>
  <si>
    <t>3.-</t>
  </si>
  <si>
    <t>Pasaporte</t>
  </si>
  <si>
    <t>Responsabilidad de la S.R.E.</t>
  </si>
  <si>
    <t>Cantidad de trámites atendidos durante el año 2018</t>
  </si>
  <si>
    <t>Cantidad de trámites gestionados durante el año 2018</t>
  </si>
  <si>
    <t>Servidores públicos que participaron en el llenado de la sección</t>
  </si>
  <si>
    <t>Área o unidad orgánica de adscripción:</t>
  </si>
  <si>
    <t>Preguntas y/o secciones integradas</t>
  </si>
  <si>
    <t>Artes y/o cultura</t>
  </si>
  <si>
    <t>Tránsito y/o transporte</t>
  </si>
  <si>
    <t>Administración pública municipal o de las demarcaciones territoriales de la Ciudad de México</t>
  </si>
  <si>
    <t>Demarcación territorial</t>
  </si>
  <si>
    <t>Informante básico</t>
  </si>
  <si>
    <t>Informante complementario 1</t>
  </si>
  <si>
    <t>Informante complementario 2</t>
  </si>
  <si>
    <t>Responsabilidad del S.A.T. o la S.H.C.P.</t>
  </si>
  <si>
    <t>De manera particular, en el módulo 2 se solicita información sobre la estructura organizacional de la administración pública municipal; la distribución de los recursos humanos, materiales y presupuestales con los que cuenta; información sobre recursos de redes y conexión a internet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protección civil, cobro de predial y catastro municipal, servicios públicos, armonización contable, transparencia, archivos, catastro, control interno y anticorrupción y participación ciudadana. Además de las disposiciones normativas que rigen la operación de la administración pública municipal o de las demarcaciones territoriales de la Ciudad de México.</t>
  </si>
  <si>
    <r>
      <t>2. No</t>
    </r>
    <r>
      <rPr>
        <sz val="8"/>
        <color theme="1"/>
        <rFont val="Arial"/>
        <family val="2"/>
      </rPr>
      <t xml:space="preserve"> </t>
    </r>
    <r>
      <rPr>
        <i/>
        <sz val="8"/>
        <color theme="1"/>
        <rFont val="Arial"/>
        <family val="2"/>
      </rPr>
      <t>(concluya la sección)</t>
    </r>
  </si>
  <si>
    <r>
      <t xml:space="preserve">9. No se sabe </t>
    </r>
    <r>
      <rPr>
        <i/>
        <sz val="8"/>
        <color theme="1"/>
        <rFont val="Arial"/>
        <family val="2"/>
      </rPr>
      <t>(concluya la sección)</t>
    </r>
  </si>
  <si>
    <r>
      <t xml:space="preserve">10. Otras características </t>
    </r>
    <r>
      <rPr>
        <i/>
        <sz val="8"/>
        <color theme="1"/>
        <rFont val="Arial"/>
        <family val="2"/>
      </rPr>
      <t xml:space="preserve">(especifique) </t>
    </r>
  </si>
  <si>
    <r>
      <t xml:space="preserve">Licencia de funcionamiento </t>
    </r>
    <r>
      <rPr>
        <i/>
        <sz val="8"/>
        <rFont val="Arial"/>
        <family val="2"/>
      </rPr>
      <t>(apertura)</t>
    </r>
  </si>
  <si>
    <r>
      <t xml:space="preserve">Licencia de funcionamiento </t>
    </r>
    <r>
      <rPr>
        <i/>
        <sz val="8"/>
        <rFont val="Arial"/>
        <family val="2"/>
      </rPr>
      <t>(baja)</t>
    </r>
  </si>
  <si>
    <r>
      <t xml:space="preserve">Licencia de construcción </t>
    </r>
    <r>
      <rPr>
        <i/>
        <sz val="8"/>
        <rFont val="Arial"/>
        <family val="2"/>
      </rPr>
      <t>(en todas sus modalidades)</t>
    </r>
  </si>
  <si>
    <r>
      <t>Permiso de anuncio en vía pública</t>
    </r>
    <r>
      <rPr>
        <i/>
        <sz val="8"/>
        <rFont val="Arial"/>
        <family val="2"/>
      </rPr>
      <t xml:space="preserve"> (en todas sus modalidades)</t>
    </r>
  </si>
  <si>
    <r>
      <t xml:space="preserve">Tema
</t>
    </r>
    <r>
      <rPr>
        <i/>
        <sz val="8"/>
        <color theme="1"/>
        <rFont val="Arial"/>
        <family val="2"/>
      </rPr>
      <t>(ver catálogo)</t>
    </r>
  </si>
  <si>
    <t>Catálogo de temas responsabilidad de instituciones federales</t>
  </si>
  <si>
    <t>CENSO NACIONAL DE GOBIERNOS MUNICIPALES 
Y DEMARCACIONES TERRITORIALES 
DE LA CIUDAD DE MÉXICO 2019</t>
  </si>
  <si>
    <t>Glosario específico</t>
  </si>
  <si>
    <r>
      <t xml:space="preserve">Tipo de servicio  WEB
</t>
    </r>
    <r>
      <rPr>
        <i/>
        <sz val="8"/>
        <rFont val="Arial"/>
        <family val="2"/>
      </rPr>
      <t>(ver catálogo)</t>
    </r>
  </si>
  <si>
    <r>
      <t xml:space="preserve">Tipo de servicio WEB
</t>
    </r>
    <r>
      <rPr>
        <i/>
        <sz val="8"/>
        <color theme="1"/>
        <rFont val="Arial"/>
        <family val="2"/>
      </rPr>
      <t>(ver catálogo)</t>
    </r>
  </si>
  <si>
    <t>Glosario básico de la subsección:</t>
  </si>
  <si>
    <r>
      <t xml:space="preserve">Clave Única de Registro de Población </t>
    </r>
    <r>
      <rPr>
        <i/>
        <sz val="8"/>
        <color theme="1"/>
        <rFont val="Arial"/>
        <family val="2"/>
      </rPr>
      <t>(CURP)</t>
    </r>
  </si>
  <si>
    <r>
      <t xml:space="preserve">Desarrollo Integral de la Familia </t>
    </r>
    <r>
      <rPr>
        <i/>
        <sz val="8"/>
        <color theme="1"/>
        <rFont val="Arial"/>
        <family val="2"/>
      </rPr>
      <t>(DIF)</t>
    </r>
  </si>
  <si>
    <r>
      <t xml:space="preserve">Desarrollo Integral de la Familia </t>
    </r>
    <r>
      <rPr>
        <i/>
        <sz val="8"/>
        <rFont val="Arial"/>
        <family val="2"/>
      </rPr>
      <t>(DIF)</t>
    </r>
  </si>
  <si>
    <t>Módulo 2. Administración Pública municipal o de las demarcaciones territoriales de la Ciudad de México</t>
  </si>
  <si>
    <t>Seleccione con una "X" el o los códigos que correspondan.</t>
  </si>
  <si>
    <t xml:space="preserve"> Seleccione con una "X" un solo código.</t>
  </si>
  <si>
    <t>En caso de seleccionar el código "99. (No se sabe)", no debe seleccionar ningún otro código.</t>
  </si>
  <si>
    <t>Dicho Sistema se integra por cuatro subsistemas que permiten agrupar los diversos campos de información de interés nacional de manera temática, lo que permite lograr que la generación, suministro y difusión de información se realice de manera ordenada y bajo esquemas integrales y homogéneos que promuevan el cumplimiento de los objetivos del SNIEG.</t>
  </si>
  <si>
    <r>
      <t xml:space="preserve">El </t>
    </r>
    <r>
      <rPr>
        <b/>
        <sz val="10"/>
        <rFont val="Arial"/>
        <family val="2"/>
      </rPr>
      <t>Subsistema Nacional de Información de Gobierno, Seguridad Pública e Impartición de Justicia (SNIGSPIJ)</t>
    </r>
    <r>
      <rPr>
        <sz val="10"/>
        <rFont val="Arial"/>
        <family val="2"/>
      </rPr>
      <t xml:space="preserve">, fue creado mediante acuerdo de la Junta de Gobierno, y como propuesta del Consejo Consultivo del </t>
    </r>
    <r>
      <rPr>
        <b/>
        <sz val="10"/>
        <rFont val="Arial"/>
        <family val="2"/>
      </rPr>
      <t>INEGI</t>
    </r>
    <r>
      <rPr>
        <sz val="10"/>
        <rFont val="Arial"/>
        <family val="2"/>
      </rPr>
      <t>, el 8 de diciembre de 2008, constituyéndose así como el cuarto Subsistema Nacional de Información, de acuerdo con lo establecido en los artículos 17 y 28 bis de la Ley del SNIEG.</t>
    </r>
  </si>
  <si>
    <r>
      <t xml:space="preserve">El </t>
    </r>
    <r>
      <rPr>
        <b/>
        <sz val="10"/>
        <rFont val="Arial"/>
        <family val="2"/>
      </rPr>
      <t>SNIGSPIJ</t>
    </r>
    <r>
      <rPr>
        <sz val="10"/>
        <rFont val="Arial"/>
        <family val="2"/>
      </rPr>
      <t xml:space="preserve"> tiene como objetivo estratégico “[...]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r>
  </si>
  <si>
    <t xml:space="preserve">      Módulo 1. Ayuntamiento
      Módulo 2. Administración Pública municipal y de las demarcaciones territoriales de la Ciudad de México
      Módulo 3. Seguridad pública
      Módulo 4. Justicia municipal
      Módulo 5. Agua potable y saneamiento
      Módulo 6. Residuos sólidos urbanos</t>
  </si>
  <si>
    <t xml:space="preserve">Cada módulo está conformado por los siguientes apartados: </t>
  </si>
  <si>
    <t>Apartado 1. Contiene la presentación, descripción del objetivo y estructura del censo, así como las instrucciones generales para la entrega formal del cuestionario.</t>
  </si>
  <si>
    <t>Apartado 2. En él se recaba información sobre los servidores públicos responsables de entregar la información requerida en el cuestionario.</t>
  </si>
  <si>
    <t>Apartado 3. Lo conforma el cuestionario del módulo. Con el fin de facilitar la ubicación de los temas que lo conforman, la versión electrónica del mismo se ha dividido en tantas pestañas como secciones de información requeridas. En la primera hoja se presenta un índice con el contenido de cada módulo.</t>
  </si>
  <si>
    <t>Apartado 4. Presenta un espacio destinado al registro de los servidores públicos que participaron en el llenado de cada módulo. De igual manera, contiene una hoja para que los informantes puedan anotar comentarios generales que consideren convenientes respecto a la información que están proporcionando en el censo.</t>
  </si>
  <si>
    <t>Apartado 5. Contiene un glosario de términos específicos que son considerados relevantes para el módulo.</t>
  </si>
  <si>
    <t>Considerando la relevancia y diversidad de la información solicitada mediante el censo,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referido apartado 4, denominado servidores públicos que participaron en el llenado del módulo.</t>
  </si>
  <si>
    <t xml:space="preserve">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 </t>
  </si>
  <si>
    <t>El INEGI pondrá a disposición de la sociedad la información de este proyecto de forma gratuita a través del Servicio Público de Información, además de poder consultarse y descargarse de forma electrónica en el portal del Instituto.</t>
  </si>
  <si>
    <t>Se refiere a la constituida por instituciones del poder público municipal o del gobierno de las demarcaciones territoriales de la Ciudad de México, que tienen como propósito realizar las tareas permanentes de interés general, tendientes a satisfacer las necesidades colectivas del municipio o demarcación territorial de la Ciudad de México. Dicha administración está conformada por instituciones de la administración central y de la administración paramunicipal.</t>
  </si>
  <si>
    <t>Se refiere a las siglas con las que se identifica al Censo Nacional de Gobiernos Municipales y Demarcaciones Territoriales de la Ciudad de México 2019.</t>
  </si>
  <si>
    <t>Se refiere a las actividades encaminadas a satisfacer de una manera regular, continua y uniforme necesidades públicas de carácter esencial, básico o fundamental; se concreta a través de prestaciones individualizadas las cuales podrán ser suministradas directamente por el estado o por los particulares mediante concesión.</t>
  </si>
  <si>
    <t>Se refiere a cualquier solicitud o entrega de información que las personas físicas o morales del sector privado hagan ante una dependencia u organismo descentralizado, ya sea para cumplir una obligación, obtener un beneficio o servicio o, en general, a fin de que se emita una resolución, así como cualquier documento que dichas personas estén obligadas a conservar.</t>
  </si>
  <si>
    <t>3. Se encuentra disponible en alguna oficina de atención al público de la Administración Pública de su municipio o demarcación territorial de la Ciudad de México</t>
  </si>
  <si>
    <t>4. Se encuentra disponible en alguna oficina de atención al público de las instituciones de la Administración Pública de su municipio o demarcación territorial de la Ciudad de México</t>
  </si>
  <si>
    <t xml:space="preserve">De acuerdo con el listado de la siguiente tabla, anote la cantidad total de trámites que durante el año 2018 realizaron las personas (físicas y morales) ante instituciones de la Administración Pública de su municipio o demarcación territorial de la Ciudad de México. Para cada trámite señale el tipo de servicio WEB bajo el cual este es ofrecido, según el catálogo correspondiente, e indique si está incluido en el catálogo de trámites referido en la respuesta de la pregunta 1. </t>
  </si>
  <si>
    <t>Si la Administración Pública de su municipio o demarcación territorial de la Ciudad de México no cuenta con alguno de los trámites que se enlistan, debe anotar "X" en la celda "no aplica" y dejar en blanco el resto de las celdas de la fila.</t>
  </si>
  <si>
    <t>En caso de que alguno de los trámites enlistados no esté incluido en el catálogo de trámites  de la Administración Pública de su municipio o demarcación territorial de la Ciudad de México o no cuente con información al respecto, debe seleccionar "2. (No)" o "9. (No se sabe)", según corresponda, en la columna "¿incluido en el catálogo de trámites?".</t>
  </si>
  <si>
    <t>De manera adicional a los trámites enlistados en la respuesta de la pregunta anterior, en la siguiente tabla anote el nombre de los 20 trámites que con mayor frecuencia realizaron las personas (físicas y morales) ante instituciones de la Administración Pública de su municipio o demarcación territorial de la Ciudad de México. Para cada uno de dichos trámites indique el tema al que corresponde (de acuerdo con el catálogo), la cantidad total de trámites atendidos durante el año 2018, el tipo de servicio WEB  bajo el cual es ofrecido (de acuerdo con el catálogo), y si está incluido en el catálogo de trámites referido en la pregunta 1.</t>
  </si>
  <si>
    <t>En caso de que alguno de los trámites enlistados no esté incluido en el catálogo de trámites de la Administración Pública de su municipio o demarcación territorial de la Ciudad de México o no cuente con información al respecto, debe seleccionar "2. (No)" o "9. (No se sabe)", según corresponda, en la columna "¿incluido en el catálogo de trámites?".</t>
  </si>
  <si>
    <t>Durante el año 2018, ¿la Administración Pública de su municipio o demarcación territorial de la Ciudad de México gestionó, a través de cualquiera de sus instituciones, algún trámite que el ciudadano debió realizar ante instituciones federales?</t>
  </si>
  <si>
    <t xml:space="preserve">De acuerdo con la respuesta de la pregunta anterior, en la siguiente tabla anote el nombre de los 25 trámites más frecuentes que realizaron las personas (físicas y morales) ante instituciones de la Administración Pública de su municipio o demarcación territorial de la Ciudad de México, que debieron realizar ante instituciones federales. Por cada uno de ellos, seleccione la clave del tema al que corresponde (de acuerdo con el catálogo) y la cantidad total de trámites atendidos durante el año 2018. </t>
  </si>
  <si>
    <r>
      <t>Asimismo, tomando en consideración la información solicitada para la sección IV del módulo 2 en materia de catastro, se presentan 5 complementos con tablas a requisitar por municipios y demarcaciones territoriales de la Ciudad de México que gestionan directamente su catastro, incluidos en el Programa de Modernización Catastral, cubiertos por el vuelo fotogramétrico, por las ortofotos y por las imágenes satélite.</t>
    </r>
    <r>
      <rPr>
        <b/>
        <sz val="10"/>
        <rFont val="Arial"/>
        <family val="2"/>
      </rPr>
      <t xml:space="preserve"> </t>
    </r>
    <r>
      <rPr>
        <sz val="10"/>
        <rFont val="Arial"/>
        <family val="2"/>
      </rPr>
      <t>Para el módulo 3 se anexan dos complementos que desagregan los delitos del fuero común y del fuero federal</t>
    </r>
    <r>
      <rPr>
        <sz val="10"/>
        <rFont val="Arial"/>
        <family val="2"/>
      </rPr>
      <t xml:space="preserve">. Por su parte, para los módulos 3 y 4 se incluye un anexo en el que se enlistan 87 infracciones señaladas en las disposiciones administrativas de seguridad pública o ciudadana. </t>
    </r>
  </si>
  <si>
    <t>4.-</t>
  </si>
  <si>
    <t>5.-</t>
  </si>
  <si>
    <t>6.-</t>
  </si>
  <si>
    <t>DERECHOS DE LOS INFORMANTES DEL SISTEMA</t>
  </si>
  <si>
    <t>Catálogo de temas responsabilidad de instituciones del municipio o demarcación territorial de la Ciudad de México</t>
  </si>
  <si>
    <t>En caso de seleccionar el código "5. (Es para uso interno, por lo que no se encuentra disponible al público)", "7. (No contó con un catálogo de trámites ofrecidos al público)" o "9. (No se sabe)"  no debe seleccionar ningún otro código.</t>
  </si>
  <si>
    <r>
      <t>6. Otras características</t>
    </r>
    <r>
      <rPr>
        <i/>
        <sz val="8"/>
        <rFont val="Arial"/>
        <family val="2"/>
      </rPr>
      <t xml:space="preserve"> (especifique)</t>
    </r>
  </si>
  <si>
    <r>
      <t xml:space="preserve">Derivado del proceso de implementación de los censos nacionales de gobierno y como parte de los proyectos estratégicos elaborados por el </t>
    </r>
    <r>
      <rPr>
        <b/>
        <sz val="10"/>
        <rFont val="Arial"/>
        <family val="2"/>
      </rPr>
      <t>SNIGSPIJ</t>
    </r>
    <r>
      <rPr>
        <sz val="10"/>
        <rFont val="Arial"/>
        <family val="2"/>
      </rPr>
      <t>, en 2009 se llevó a cabo el primer ejercicio para la generación de información estadística y geográfica de la gestión y desempeño de las instituciones que integran a la Administración Pública de los municipios y demarcaciones territoriales del país, específicamente en las funciones de gobierno, seguridad pública, sistema penitenciario y medio ambiente, así como justicia cívica (aplicable únicamente para el caso de la Ciudad de México), con la finalidad de que ésta se vincule con el quehacer gubernamental en el proceso de diseño, implementación, monitoreo y evaluación de las políticas públicas de alcance nacional en referidas materias.</t>
    </r>
  </si>
  <si>
    <r>
      <t>1.-</t>
    </r>
    <r>
      <rPr>
        <b/>
        <i/>
        <sz val="8"/>
        <rFont val="Arial"/>
        <family val="2"/>
      </rPr>
      <t>Trámite:</t>
    </r>
    <r>
      <rPr>
        <i/>
        <sz val="8"/>
        <rFont val="Arial"/>
        <family val="2"/>
      </rPr>
      <t xml:space="preserve"> se refiere a cualquier solicitud o entrega de información que las personas físicas o morales del sector privado hagan ante una dependencia u organismo descentralizado, ya sea para cumplir una obligación, obtener un beneficio o servicio o, en general, a fin de que se emita una resolución, así como cualquier documento que dichas personas estén obligadas a conservar.</t>
    </r>
  </si>
  <si>
    <r>
      <t xml:space="preserve">2.- </t>
    </r>
    <r>
      <rPr>
        <b/>
        <i/>
        <sz val="8"/>
        <rFont val="Arial"/>
        <family val="2"/>
      </rPr>
      <t>Servicios informativos:</t>
    </r>
    <r>
      <rPr>
        <i/>
        <sz val="8"/>
        <rFont val="Arial"/>
        <family val="2"/>
      </rPr>
      <t xml:space="preserve"> se refiere a la información "en línea" sobre el trámite en el tema correspondiente. Esta puede ser consultada, buscada o descargada por los ciudadanos a través del sitio web.</t>
    </r>
  </si>
  <si>
    <r>
      <t>3.-</t>
    </r>
    <r>
      <rPr>
        <b/>
        <i/>
        <sz val="8"/>
        <color theme="1"/>
        <rFont val="Arial"/>
        <family val="2"/>
      </rPr>
      <t>Servicios interactivos:</t>
    </r>
    <r>
      <rPr>
        <i/>
        <sz val="8"/>
        <color theme="1"/>
        <rFont val="Arial"/>
        <family val="2"/>
      </rPr>
      <t xml:space="preserve"> se refiere a la posibilidad de intercambiar información sobre el trámite en el tema correspondiente, entre servidores públicos de la Administración Pública municipal o demarcación territorial de la Ciudad de México, a través de un correo electrónico o número telefónico.</t>
    </r>
  </si>
  <si>
    <t>Indique las características de acceso al catálogo de trámites que fueron ofrecidos al público al cierre del año 2018.</t>
  </si>
  <si>
    <t>1. Se encuentra disponible en el sitio web de la Administración Pública de su municipio o demarcación territorial de la Ciudad de México</t>
  </si>
  <si>
    <t>2. Se encuentra disponible en el sitio web de las instituciones de la Administración Pública de su municipio o demarcación territorial de la Ciudad de México</t>
  </si>
  <si>
    <r>
      <t xml:space="preserve">9. No se sabe </t>
    </r>
    <r>
      <rPr>
        <i/>
        <sz val="8"/>
        <rFont val="Arial"/>
        <family val="2"/>
      </rPr>
      <t>(pase a la pregunta 3)</t>
    </r>
  </si>
  <si>
    <t>1.-</t>
  </si>
  <si>
    <t>Señale las características del contenido y estructura del catálogo de trámites referido en la respuesta de la pregunta anterior.</t>
  </si>
  <si>
    <t>Se refiere a los órganos políticos administrativos en que se divide la Ciudad de México.</t>
  </si>
  <si>
    <t>Se refiere al servidor público que representa a la institución, que por las funciones que tiene asignadas dentro del ayuntamiento o la Administración Pública del municipio o demarcación territorial de la Ciudad de México, es el principal productor y/o integrador de la información correspondiente al presente módulo.</t>
  </si>
  <si>
    <t>Se refiere al servidor público que representa a la institución que, por las funciones que tiene asignadas dentro del ayuntamiento o la Administración Pública del municipio o demarcación territorial de la Ciudad de México, es el segundo principal productor y/o integrador de la información correspondiente en el presente módulo</t>
  </si>
  <si>
    <t>Se refiere al servidor público que representa a la institución que, por las funciones que tiene asignadas dentro del ayuntamiento o la Administración Pública del municipio o demarcación territorial de la Ciudad de México, es el tercer principal productor y/o integrador de la información correspondiente en el presente módulo.</t>
  </si>
  <si>
    <t>Se refiere a la información "en línea" sobre el trámite en el tema correspondiente. Esta puede ser consultada, buscada o descargada por los ciudadanos a través del sitio web.</t>
  </si>
  <si>
    <t>Se refiere a la posibilidad de intercambiar información sobre el trámite en el tema correspondiente, entre servidores públicos de la Administración Pública municipal o demarcación territorial de la Ciudad de México y los ciudadanos, a través de un correo electrónico o número telefónico.</t>
  </si>
  <si>
    <t>Preguntas 1 a 6</t>
  </si>
  <si>
    <r>
      <t xml:space="preserve">De conformidad con lo previsto por la </t>
    </r>
    <r>
      <rPr>
        <b/>
        <sz val="10"/>
        <rFont val="Arial"/>
        <family val="2"/>
      </rPr>
      <t>Ley del Sistema Nacional de Información Estadística y Geográfica</t>
    </r>
    <r>
      <rPr>
        <sz val="10"/>
        <rFont val="Arial"/>
        <family val="2"/>
      </rPr>
      <t>, los informantes del Sistema tendrán el derecho de solicitar al Instituto Nacional de Estadística y Geografía que sean rectificados los datos que les conciernan, para lo cual deberán demostrar que son inexactos, incompletos o equívocos.</t>
    </r>
  </si>
  <si>
    <t>II. Trámites y servicios</t>
  </si>
  <si>
    <r>
      <rPr>
        <b/>
        <sz val="10"/>
        <rFont val="Arial"/>
        <family val="2"/>
      </rPr>
      <t>El Instituto Nacional de Estadística y Geografía (INEGI)</t>
    </r>
    <r>
      <rPr>
        <sz val="10"/>
        <rFont val="Arial"/>
        <family val="2"/>
      </rPr>
      <t xml:space="preserve"> presenta el </t>
    </r>
    <r>
      <rPr>
        <b/>
        <sz val="10"/>
        <rFont val="Arial"/>
        <family val="2"/>
      </rPr>
      <t>Censo Nacional de Gobiernos Municipales y Demarcaciones Territoriales de la Ciudad de México (CNGMD) 2019</t>
    </r>
    <r>
      <rPr>
        <sz val="10"/>
        <rFont val="Arial"/>
        <family val="2"/>
      </rPr>
      <t xml:space="preserve"> como respuesta a su responsabilidad de suministrar a la sociedad y al Estado información de calidad, pertinente, veraz y oportuna, atendiendo al mandato constitucional de normar y coordinar el </t>
    </r>
    <r>
      <rPr>
        <b/>
        <sz val="10"/>
        <rFont val="Arial"/>
        <family val="2"/>
      </rPr>
      <t>Sistema Nacional de Información Estadística y Geográfica (SNIEG).</t>
    </r>
  </si>
  <si>
    <r>
      <t xml:space="preserve">7. No contó con un catálogo de trámites ofrecidos al público </t>
    </r>
    <r>
      <rPr>
        <i/>
        <sz val="8"/>
        <rFont val="Arial"/>
        <family val="2"/>
      </rPr>
      <t>(pase a la pregunta 3)</t>
    </r>
  </si>
  <si>
    <t>Se refiere a los 31 estados y la Ciudad de México integrantes de la Federación.</t>
  </si>
  <si>
    <t>Se refiere a la entidad política y de organización comunal, que sirve de base para la división territorial y la organización política y administrativa de las entidades federativas en su régimen interior. Es la célula básica de la división política del país, como lo establece el Artículo 115 de la Constitución Política de los Estados Unidos Mexicanos.</t>
  </si>
  <si>
    <t>Los subsistemas son los siguientes:
• Subsistema Nacional de Información Demográfica y Social.
• Subsistema Nacional de Información Económica.
• Subsistema Nacional de Información Geográfica, Medio Ambiente, Ordenamiento Territorial y Urbano
• Subsistema Nacional de Información de Gobierno, Seguridad Pública e Impartición de Justicia.</t>
  </si>
  <si>
    <r>
      <t>A diez años de distancia de iniciado el proyecto y para dar continuidad a dichos trabajos, ahora se presenta el cuestionario del sexto ejercicio como parte de la serie documental, denominada</t>
    </r>
    <r>
      <rPr>
        <b/>
        <sz val="10"/>
        <rFont val="Arial"/>
        <family val="2"/>
      </rPr>
      <t xml:space="preserve"> "Censo Nacional de Gobiernos Municipales y Demarcaciones Territoriales de la Ciudad de México 2019 (CNGMD 2019)</t>
    </r>
    <r>
      <rPr>
        <sz val="10"/>
        <rFont val="Arial"/>
        <family val="2"/>
      </rPr>
      <t>", mismo que se conforma por los siguientes módulos.</t>
    </r>
  </si>
  <si>
    <t>NS</t>
  </si>
  <si>
    <t>Se refiere a los caracteres con los que se identifica el código “no se sabe” en los instrumentos de captación. Se asigna cuando alguno de los temas, categorías, variables y clasificaciones contenidos en dichos instrumentos no fuere respondido por los informantes derivado de la falta de información o desconocimiento de las mismas.</t>
  </si>
  <si>
    <t>Se refiere a organizaciones públicas que forman parte de la Administración Pública municipal o de las demarcaciones territoriales de la Ciudad de México y que se encuentran previstas en su propia normativa orgánica, las cuales fueron creadas para el ejercicio de las atribuciones y despacho de los asuntos que corresponden al presidente municipal o alcalde (ej. Secretarías, entidades paramunicipales, organismos descentralizados, empresas, fideicomisos, o cualquier otro tipo de institución, organización o unidad administrativa de características similares).</t>
  </si>
  <si>
    <t>Se refiere a la posibilidad de realizar y/o dar seguimiento "en línea" al trámite, incluidos los pagos asociados a este cuando aplica, en el tema correspondiente, sin necesidad de acudir a alguna oficina del gobierno.</t>
  </si>
  <si>
    <r>
      <t xml:space="preserve">4.- </t>
    </r>
    <r>
      <rPr>
        <b/>
        <i/>
        <sz val="8"/>
        <rFont val="Arial"/>
        <family val="2"/>
      </rPr>
      <t xml:space="preserve">Servicios transaccionales: </t>
    </r>
    <r>
      <rPr>
        <i/>
        <sz val="8"/>
        <rFont val="Arial"/>
        <family val="2"/>
      </rPr>
      <t>se refiere a la posibilidad de realizar y/o dar seguimiento "en línea" al trámite, incluidos los pagos asociados a este cuando aplica, en el tema correspondiente, sin necesidad de acudir a alguna oficina del gobierno.</t>
    </r>
  </si>
  <si>
    <r>
      <t xml:space="preserve">Conforme a lo dispuesto por el </t>
    </r>
    <r>
      <rPr>
        <b/>
        <sz val="10"/>
        <rFont val="Arial"/>
        <family val="2"/>
      </rPr>
      <t>Artículo 45</t>
    </r>
    <r>
      <rPr>
        <sz val="10"/>
        <rFont val="Arial"/>
        <family val="2"/>
      </rPr>
      <t xml:space="preserve">, párrafo primero de la </t>
    </r>
    <r>
      <rPr>
        <b/>
        <sz val="10"/>
        <rFont val="Arial"/>
        <family val="2"/>
      </rPr>
      <t>Ley del Sistema Nacional de Información Estadística y Geográfica</t>
    </r>
    <r>
      <rPr>
        <sz val="10"/>
        <rFont val="Arial"/>
        <family val="2"/>
      </rPr>
      <t xml:space="preserve">: "Los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10"/>
        <rFont val="Arial"/>
        <family val="2"/>
      </rPr>
      <t>Artículo 46</t>
    </r>
    <r>
      <rPr>
        <sz val="1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t>
    </r>
  </si>
  <si>
    <r>
      <t xml:space="preserve">1.- Periodo de referencia de los datos: 
</t>
    </r>
    <r>
      <rPr>
        <b/>
        <i/>
        <sz val="8"/>
        <rFont val="Arial"/>
        <family val="2"/>
      </rPr>
      <t xml:space="preserve">Al cierre del año: </t>
    </r>
    <r>
      <rPr>
        <i/>
        <sz val="8"/>
        <rFont val="Arial"/>
        <family val="2"/>
      </rPr>
      <t xml:space="preserve">la información se refiere a lo existente al 31 de diciembre de 2018.
</t>
    </r>
    <r>
      <rPr>
        <b/>
        <i/>
        <sz val="8"/>
        <rFont val="Arial"/>
        <family val="2"/>
      </rPr>
      <t>Durante el año:</t>
    </r>
    <r>
      <rPr>
        <i/>
        <sz val="8"/>
        <rFont val="Arial"/>
        <family val="2"/>
      </rPr>
      <t xml:space="preserve"> la información se refiere a lo existente del 1 de enero al 31 de diciembre de 2018.</t>
    </r>
  </si>
  <si>
    <t xml:space="preserve">5.- No deje celdas en blanco, salvo en los casos en que la instrucción así lo solicite. </t>
  </si>
  <si>
    <t>4.- En caso de que los registros con los que cuente no le permitan desglosar la información de acuerdo con los requerimientos solicitados, anote "NS" (no se sabe) en las celdas donde no disponga de información. En el apartado de "Comentarios Generales" debe proporcionar una justificación respecto al uso de la opción "NS" para esta sección.</t>
  </si>
  <si>
    <r>
      <rPr>
        <b/>
        <sz val="15"/>
        <color theme="1"/>
        <rFont val="Arial"/>
        <family val="2"/>
      </rPr>
      <t xml:space="preserve">Informantes    </t>
    </r>
    <r>
      <rPr>
        <i/>
        <sz val="8"/>
        <color theme="1"/>
        <rFont val="Arial"/>
        <family val="2"/>
      </rPr>
      <t xml:space="preserve">                                                                                                                                                                                                                                                                                                                       (Responden: Titular de la Secretaría de Gobierno u homólogo, Titular de la Secretario de Finanzas y/o de la Secretaría de Administración u homólogo y/o Titular de la Unidad de Atención Ciudadana).</t>
    </r>
  </si>
  <si>
    <t xml:space="preserve">2.- Los catálogos utilizados en el presente cuestionario corresponden a denominaciones estándar, de tal manera que si alguno no coincide exactamente con lo que se encuentra actualmente en su municipio o demarcación territorial, debe registrar los datos en aquel que sea similar u homólogo. </t>
  </si>
  <si>
    <t>3.- Para las instituciones de la Administración Pública a las que se refiere el cuestionario, únicamente debe considerar aquellas que forman parte de la estructura orgánica de la Administración Pública de su municipio o demarcación territorial, de acuerdo con la ley orgánica o reglamento interior correspondiente, por lo que no debe considerar instituciones que corresponden a organismos autónomos, ni instituciones de los Gobiernos estatales, así como del Poder Legislativo y Judicial estatal.</t>
  </si>
  <si>
    <t>Entidad federativa</t>
  </si>
  <si>
    <t>En caso de haber seleccionado el código "7" o "9" en la respuesta de la pregunta 1, no puede contestar la columna "¿Incluido en el catálogo de trámites?"</t>
  </si>
  <si>
    <t>Catálogo de tipo de servicio web</t>
  </si>
  <si>
    <t>No se ofrece en web</t>
  </si>
  <si>
    <r>
      <t xml:space="preserve">Para ello, este módulo contiene </t>
    </r>
    <r>
      <rPr>
        <b/>
        <sz val="10"/>
        <rFont val="Arial"/>
        <family val="2"/>
      </rPr>
      <t xml:space="preserve">330 </t>
    </r>
    <r>
      <rPr>
        <sz val="10"/>
        <rFont val="Arial"/>
        <family val="2"/>
      </rPr>
      <t>preguntas agrupadas en las siguientes secciones:
Sección I. Estructura organizacional y ejercicio de la función de gobierno
Sección II. Trámites y servicios
Sección III. Protección civil
Sección IV. Catastro municipal y cobro predial
Sección V. Transparencia
Sección VI. Control interno y anticorrupción
Sección VII. Participación ciudadana
Sección VIII. Marco regulatorio
Sección IX. Servicios públicos
Sección X. Planeación y gestión territorial
Sección XI. Administración de archivos y gestión documental</t>
    </r>
  </si>
  <si>
    <t>Debe comenzar con el primer renglón, anotando el trámite de mayor frecuencia y continuar así sucesivamente hasta el trámite 20 en el orden de frecuencia establecido. En caso de contar con menos de 20 trámites, deje las restantes filas en blanco.</t>
  </si>
  <si>
    <t>Debe comenzar con el primer renglón, anotando el trámite de mayor frecuencia y continuar así sucesivamente hasta el trámite 25 en el orden de frecuencia establecido. En caso de contar con menos de 25 trámites, deje las restantes filas en blanco.</t>
  </si>
  <si>
    <r>
      <t>INFORMANTE BÁSICO</t>
    </r>
    <r>
      <rPr>
        <b/>
        <i/>
        <sz val="9"/>
        <color theme="1"/>
        <rFont val="Arial"/>
        <family val="2"/>
      </rPr>
      <t xml:space="preserve"> </t>
    </r>
    <r>
      <rPr>
        <i/>
        <sz val="9"/>
        <color theme="1"/>
        <rFont val="Arial"/>
        <family val="2"/>
      </rPr>
      <t>(Titular de la Secretaría de Gobierno, o de la Secretaría de Finanzas, o de la Secretaría de Administración de la administración pública municipal o de las demarcaciones territoriales de la Ciudad de México u homólogos).</t>
    </r>
  </si>
  <si>
    <r>
      <t xml:space="preserve">INFORMANTE COMPLEMENTARIO 1 </t>
    </r>
    <r>
      <rPr>
        <i/>
        <sz val="9"/>
        <color theme="1"/>
        <rFont val="Arial"/>
        <family val="2"/>
      </rPr>
      <t>(Titular de la Unidad de Atención Ciudadana de la Secretaría de Gobierno, o de la Secretaría de Finanzas, o de la Secretaría de Administración u homólogas del municipio o de las demarcaciones territoriales de la Ciudad de México, o servidor público que representa a la unidad administrativa que, por las funciones que tiene asignadas dentro de las instituciones referidas, es la principal productora y/o integradora de la información correspondiente en el presente módulo, y cuando menos se encuentra en el segundo nivel jerárquico de la Institución; mismo que complementará en lo que corresponda la información proporcionada por el "informante básico". Nota: En caso de no requerir al "informante complementario 1" deberá dejar las siguientes celdas en blanco).</t>
    </r>
  </si>
  <si>
    <r>
      <t xml:space="preserve">INFORMANTE COMPLEMENTARIO 2 </t>
    </r>
    <r>
      <rPr>
        <i/>
        <sz val="9"/>
        <color theme="1"/>
        <rFont val="Arial"/>
        <family val="2"/>
      </rPr>
      <t>(Servidor público que representa a la unidad administrativa que, por las funciones que tiene asignadas dentro de la Secretaría de Gobierno, o de la Secretaría de Finanzas, o de la Secretaría de Administración u homólogas del municipio o de las demarcaciones territoriales de la Ciudad de México, es la segunda principal productora y/o integradora de la información correspondiente en el presente módulo, y cuando menos se encuentra en el tercer nivel jerárquico de la Institución; mismo que complementará en lo que corresponda la información proporcionada por el "informante básico" y el "informante complementario 1". Nota: En caso de no requerir al "informante complementario 2" deberá dejar las siguientes celdas en blanco).</t>
    </r>
  </si>
  <si>
    <t>Para uso exclusivo del personal del INEGI</t>
  </si>
  <si>
    <t>1. IDENTIFICACIÓN GEOGRÁFICA</t>
  </si>
  <si>
    <t>2. CONTROL DEL MUNICIPIO</t>
  </si>
  <si>
    <t>ENTIDAD FEDERATIVA</t>
  </si>
  <si>
    <t>FOLIO</t>
  </si>
  <si>
    <t>MUNICIPIO</t>
  </si>
  <si>
    <t>NÚMERO DE MÓDULO</t>
  </si>
  <si>
    <t>3. RESPONSABLES</t>
  </si>
  <si>
    <t>4. RESULTADO DEL MÓDULO</t>
  </si>
  <si>
    <t>CÓDIGOS DEL MÓDULO</t>
  </si>
  <si>
    <t>FECHA</t>
  </si>
  <si>
    <t>1 Completo</t>
  </si>
  <si>
    <t>CLAVE</t>
  </si>
  <si>
    <t>2 Incompleto</t>
  </si>
  <si>
    <t>3 Cita aplazada</t>
  </si>
  <si>
    <t>DÍA</t>
  </si>
  <si>
    <t>MES</t>
  </si>
  <si>
    <t>CÓDIGO</t>
  </si>
  <si>
    <t>4 Negativa</t>
  </si>
  <si>
    <t>5 Otra situación</t>
  </si>
  <si>
    <t>Entidad</t>
  </si>
  <si>
    <t>Código</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</si>
  <si>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</si>
  <si>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</si>
  <si>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</si>
  <si>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</si>
  <si>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</si>
  <si>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</si>
  <si>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</si>
  <si>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</si>
  <si>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</si>
  <si>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</si>
  <si>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</si>
  <si>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</si>
  <si>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</si>
  <si>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</si>
  <si>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</si>
  <si>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</si>
  <si>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</si>
  <si>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</si>
  <si>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</si>
  <si>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</si>
  <si>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</si>
  <si>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</si>
  <si>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</si>
  <si>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</si>
  <si>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</si>
  <si>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</si>
  <si>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</si>
  <si>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</si>
  <si>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</si>
  <si>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</si>
  <si>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</si>
  <si>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</si>
  <si>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</si>
  <si>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</si>
  <si>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</si>
  <si>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</si>
  <si>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</si>
  <si>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</si>
  <si>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</si>
  <si>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</si>
  <si>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</si>
  <si>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</si>
  <si>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</si>
  <si>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</si>
  <si>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</si>
  <si>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</si>
  <si>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</si>
  <si>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</si>
  <si>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</si>
  <si>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</si>
  <si>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</si>
  <si>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</si>
  <si>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</si>
  <si>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</si>
  <si>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</si>
  <si>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</si>
  <si>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</si>
  <si>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</si>
  <si>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</si>
  <si>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</si>
  <si>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</si>
  <si>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</si>
  <si>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</si>
  <si>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</si>
  <si>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</si>
  <si>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 xml:space="preserve">                                                                                                                                                                                                                                                                                                               </t>
  </si>
  <si>
    <t>Contador X de 1-4 y 6</t>
  </si>
  <si>
    <t>Contador X 5</t>
  </si>
  <si>
    <t>Contador X 7</t>
  </si>
  <si>
    <t>Contador X 9</t>
  </si>
  <si>
    <t>""</t>
  </si>
  <si>
    <t>NA</t>
  </si>
  <si>
    <t>P1</t>
  </si>
  <si>
    <t>renglones</t>
  </si>
  <si>
    <t>COORDINADOR MUNICIPAL</t>
  </si>
  <si>
    <t>CENSOR</t>
  </si>
  <si>
    <t xml:space="preserve">El CNGMDT 2019 contará con dos tipos de cuestionarios, la versión electrónica (Excel) y la versión física (Papel), para lo cual se deberán tomar en cuenta las siguientes consideraciones, dependiendo el tipo de versión que le corresponda a su Municipio: </t>
  </si>
  <si>
    <r>
      <t xml:space="preserve">1) Para los Municipios que hayan respondido el cuestionario en su </t>
    </r>
    <r>
      <rPr>
        <b/>
        <u/>
        <sz val="11"/>
        <rFont val="Arial"/>
        <family val="2"/>
      </rPr>
      <t>versión electrónica</t>
    </r>
    <r>
      <rPr>
        <b/>
        <sz val="11"/>
        <rFont val="Arial"/>
        <family val="2"/>
      </rPr>
      <t>:</t>
    </r>
  </si>
  <si>
    <r>
      <t xml:space="preserve">2) Para los Municipios que hayan respondido el cuestionario en su </t>
    </r>
    <r>
      <rPr>
        <b/>
        <u/>
        <sz val="11"/>
        <rFont val="Arial"/>
        <family val="2"/>
      </rPr>
      <t>versión física</t>
    </r>
    <r>
      <rPr>
        <b/>
        <sz val="11"/>
        <rFont val="Arial"/>
        <family val="2"/>
      </rPr>
      <t>:</t>
    </r>
  </si>
  <si>
    <t>En caso de dudas o comentarios, hacerlas llegar al Censor en la Coordinación Estatal que le corresponda, quien tiene los siguientes datos:</t>
  </si>
  <si>
    <r>
      <t xml:space="preserve">La versión definitiva del cuestionario en su versión física, una vez que cuente con el Vo. Bo. del Censor, el servidor público adscrito a la Administración Pública Municipal responsable de la coordinación de los trabajos de llenado con el INEGI, deberá proceder a recabar las firmas y sellos de los servidores públicos que se registraron en la portada, y una vez realizado lo anterior, deberá entregarse en original a más tardar el </t>
    </r>
    <r>
      <rPr>
        <sz val="10"/>
        <color rgb="FFFF0000"/>
        <rFont val="Arial"/>
        <family val="2"/>
      </rPr>
      <t>XX</t>
    </r>
    <r>
      <rPr>
        <sz val="10"/>
        <rFont val="Arial"/>
        <family val="2"/>
      </rPr>
      <t xml:space="preserve"> de </t>
    </r>
    <r>
      <rPr>
        <sz val="10"/>
        <color rgb="FFFF0000"/>
        <rFont val="Arial"/>
        <family val="2"/>
      </rPr>
      <t>XXX</t>
    </r>
    <r>
      <rPr>
        <sz val="10"/>
        <rFont val="Arial"/>
        <family val="2"/>
      </rPr>
      <t xml:space="preserve"> de 2019, al Censor respectivo.</t>
    </r>
  </si>
  <si>
    <r>
      <t xml:space="preserve">La versión definitiva del cuestionario en su versión electrónica, una vez que cuente con el Vo. Bo. del Censor, será  la misma que se entregue en versión en papel, y el servidor público adscrito a la Administración Pública Municipal  responsable de la coordinación de los trabajos de llenado con el INEGI, deberá imprimirlo y recabar las firmas correspondientes, entregando el cuestionario en ambas versiones al Censor a más tardar el </t>
    </r>
    <r>
      <rPr>
        <sz val="10"/>
        <color rgb="FFFF0000"/>
        <rFont val="Arial"/>
        <family val="2"/>
      </rPr>
      <t>XX</t>
    </r>
    <r>
      <rPr>
        <sz val="10"/>
        <rFont val="Arial"/>
        <family val="2"/>
      </rPr>
      <t xml:space="preserve"> de </t>
    </r>
    <r>
      <rPr>
        <sz val="10"/>
        <color rgb="FFFF0000"/>
        <rFont val="Arial"/>
        <family val="2"/>
      </rPr>
      <t>XXX</t>
    </r>
    <r>
      <rPr>
        <sz val="10"/>
        <rFont val="Arial"/>
        <family val="2"/>
      </rPr>
      <t xml:space="preserve"> de 2019, ya sea en medios magnéticos, o bien a la siguiente dirección electrónica:</t>
    </r>
  </si>
  <si>
    <t>Otro trámite</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</si>
</sst>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1"/>
      <color theme="1"/>
      <name val="Calibri"/>
      <family val="2"/>
      <scheme val="minor"/>
    </font>
    <font>
      <sz val="11"/>
      <color theme="1"/>
      <name val="Arial"/>
      <family val="2"/>
    </font>
    <font>
      <b/>
      <sz val="15"/>
      <color theme="1"/>
      <name val="Arial"/>
      <family val="2"/>
    </font>
    <font>
      <u/>
      <sz val="11"/>
      <color theme="10"/>
      <name val="Calibri"/>
      <family val="2"/>
      <scheme val="minor"/>
    </font>
    <font>
      <sz val="11"/>
      <name val="Calibri"/>
      <family val="2"/>
      <scheme val="minor"/>
    </font>
    <font>
      <b/>
      <sz val="15"/>
      <name val="Arial"/>
      <family val="2"/>
    </font>
    <font>
      <sz val="9"/>
      <name val="Arial"/>
      <family val="2"/>
    </font>
    <font>
      <b/>
      <sz val="12"/>
      <name val="Arial"/>
      <family val="2"/>
    </font>
    <font>
      <sz val="11"/>
      <name val="Arial"/>
      <family val="2"/>
    </font>
    <font>
      <b/>
      <sz val="10"/>
      <name val="Arial"/>
      <family val="2"/>
    </font>
    <font>
      <b/>
      <sz val="11"/>
      <name val="Arial"/>
      <family val="2"/>
    </font>
    <font>
      <sz val="10"/>
      <name val="Arial"/>
      <family val="2"/>
    </font>
    <font>
      <sz val="8"/>
      <name val="Arial"/>
      <family val="2"/>
    </font>
    <font>
      <sz val="8"/>
      <name val="Calibri"/>
      <family val="2"/>
      <scheme val="minor"/>
    </font>
    <font>
      <b/>
      <sz val="13"/>
      <name val="Arial"/>
      <family val="2"/>
    </font>
    <font>
      <sz val="12"/>
      <name val="Arial"/>
      <family val="2"/>
    </font>
    <font>
      <i/>
      <sz val="10"/>
      <name val="Arial"/>
      <family val="2"/>
    </font>
    <font>
      <b/>
      <sz val="9"/>
      <name val="Arial"/>
      <family val="2"/>
    </font>
    <font>
      <i/>
      <sz val="9"/>
      <name val="Arial"/>
      <family val="2"/>
    </font>
    <font>
      <sz val="9"/>
      <color theme="1"/>
      <name val="Arial"/>
      <family val="2"/>
    </font>
    <font>
      <sz val="10"/>
      <color theme="1"/>
      <name val="Arial"/>
      <family val="2"/>
    </font>
    <font>
      <b/>
      <sz val="11"/>
      <color theme="1"/>
      <name val="Arial"/>
      <family val="2"/>
    </font>
    <font>
      <b/>
      <sz val="10"/>
      <color theme="1"/>
      <name val="Arial"/>
      <family val="2"/>
    </font>
    <font>
      <b/>
      <sz val="9"/>
      <color indexed="8"/>
      <name val="Arial"/>
      <family val="2"/>
    </font>
    <font>
      <b/>
      <i/>
      <sz val="8"/>
      <name val="Arial"/>
      <family val="2"/>
    </font>
    <font>
      <i/>
      <sz val="8"/>
      <name val="Arial"/>
      <family val="2"/>
    </font>
    <font>
      <b/>
      <i/>
      <sz val="9"/>
      <name val="Arial"/>
      <family val="2"/>
    </font>
    <font>
      <b/>
      <i/>
      <sz val="9"/>
      <color theme="1"/>
      <name val="Arial"/>
      <family val="2"/>
    </font>
    <font>
      <i/>
      <sz val="8"/>
      <color theme="1"/>
      <name val="Arial"/>
      <family val="2"/>
    </font>
    <font>
      <b/>
      <i/>
      <sz val="8"/>
      <color theme="1"/>
      <name val="Arial"/>
      <family val="2"/>
    </font>
    <font>
      <b/>
      <sz val="9"/>
      <color theme="1"/>
      <name val="Arial"/>
      <family val="2"/>
    </font>
    <font>
      <sz val="9"/>
      <color indexed="8"/>
      <name val="Arial"/>
      <family val="2"/>
    </font>
    <font>
      <sz val="8"/>
      <color indexed="8"/>
      <name val="Arial"/>
      <family val="2"/>
    </font>
    <font>
      <sz val="8"/>
      <color theme="1"/>
      <name val="Arial"/>
      <family val="2"/>
    </font>
    <font>
      <b/>
      <sz val="9"/>
      <color rgb="FF0070C0"/>
      <name val="Arial"/>
      <family val="2"/>
    </font>
    <font>
      <sz val="11"/>
      <color indexed="8"/>
      <name val="Calibri"/>
      <family val="2"/>
    </font>
    <font>
      <sz val="9"/>
      <color theme="1"/>
      <name val="Calibri"/>
      <family val="2"/>
      <scheme val="minor"/>
    </font>
    <font>
      <b/>
      <u/>
      <sz val="12"/>
      <color theme="4" tint="-0.249977111117893"/>
      <name val="Arial"/>
      <family val="2"/>
    </font>
    <font>
      <sz val="9"/>
      <name val="Calibri"/>
      <family val="2"/>
      <scheme val="minor"/>
    </font>
    <font>
      <u/>
      <sz val="11"/>
      <color theme="1"/>
      <name val="Calibri"/>
      <family val="2"/>
      <scheme val="minor"/>
    </font>
    <font>
      <sz val="12"/>
      <color theme="4" tint="-0.249977111117893"/>
      <name val="Arial"/>
      <family val="2"/>
    </font>
    <font>
      <u/>
      <sz val="12"/>
      <color theme="4" tint="-0.249977111117893"/>
      <name val="Arial"/>
      <family val="2"/>
    </font>
    <font>
      <u/>
      <sz val="9"/>
      <color theme="1"/>
      <name val="Calibri"/>
      <family val="2"/>
      <scheme val="minor"/>
    </font>
    <font>
      <b/>
      <sz val="11"/>
      <name val="Symbol"/>
      <family val="1"/>
      <charset val="2"/>
    </font>
    <font>
      <b/>
      <sz val="11"/>
      <color theme="1"/>
      <name val="Symbol"/>
      <family val="1"/>
      <charset val="2"/>
    </font>
    <font>
      <i/>
      <sz val="9"/>
      <color theme="1"/>
      <name val="Arial"/>
      <family val="2"/>
    </font>
    <font>
      <u/>
      <sz val="9"/>
      <color theme="1"/>
      <name val="Arial"/>
      <family val="2"/>
    </font>
    <font>
      <b/>
      <sz val="12"/>
      <color theme="1"/>
      <name val="Arial"/>
      <family val="2"/>
    </font>
    <font>
      <b/>
      <i/>
      <u/>
      <sz val="10"/>
      <color theme="1"/>
      <name val="Arial"/>
      <family val="2"/>
    </font>
    <font>
      <b/>
      <i/>
      <sz val="10"/>
      <color theme="1"/>
      <name val="Arial"/>
      <family val="2"/>
    </font>
    <font>
      <sz val="10"/>
      <color theme="1"/>
      <name val="Calibri"/>
      <family val="2"/>
    </font>
    <font>
      <sz val="6"/>
      <name val="Arial"/>
      <family val="2"/>
    </font>
    <font>
      <u/>
      <sz val="9"/>
      <color theme="1"/>
      <name val="Calibri"/>
      <family val="2"/>
    </font>
    <font>
      <b/>
      <sz val="11"/>
      <color theme="1"/>
      <name val="Calibri"/>
      <family val="2"/>
      <scheme val="minor"/>
    </font>
    <font>
      <b/>
      <sz val="9"/>
      <color rgb="FFFF0000"/>
      <name val="Arial"/>
      <family val="2"/>
    </font>
    <font>
      <b/>
      <u/>
      <sz val="11"/>
      <name val="Arial"/>
      <family val="2"/>
    </font>
    <font>
      <sz val="10"/>
      <color rgb="FFFF0000"/>
      <name val="Arial"/>
      <family val="2"/>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0.499984740745262"/>
        <bgColor indexed="64"/>
      </patternFill>
    </fill>
    <fill>
      <patternFill patternType="solid">
        <fgColor rgb="FF00B050"/>
        <bgColor indexed="64"/>
      </patternFill>
    </fill>
    <fill>
      <patternFill patternType="solid">
        <fgColor theme="0" tint="-0.499984740745262"/>
        <bgColor indexed="64"/>
      </patternFill>
    </fill>
    <fill>
      <patternFill patternType="solid">
        <fgColor rgb="FFFFFF00"/>
        <bgColor indexed="64"/>
      </patternFill>
    </fill>
    <fill>
      <patternFill patternType="solid">
        <fgColor rgb="FF92D05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theme="1" tint="0.499984740745262"/>
      </top>
      <bottom/>
      <diagonal/>
    </border>
    <border>
      <left/>
      <right/>
      <top style="medium">
        <color theme="1" tint="0.499984740745262"/>
      </top>
      <bottom/>
      <diagonal/>
    </border>
    <border>
      <left/>
      <right style="medium">
        <color indexed="64"/>
      </right>
      <top style="medium">
        <color theme="1" tint="0.499984740745262"/>
      </top>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9" fontId="35" fillId="0" borderId="0" applyFont="0" applyFill="0" applyBorder="0" applyAlignment="0" applyProtection="0"/>
  </cellStyleXfs>
  <cellXfs count="499">
    <xf numFmtId="0" fontId="0" fillId="0" borderId="0" xfId="0"/>
    <xf numFmtId="0" fontId="1" fillId="0" borderId="0" xfId="0" applyFont="1"/>
    <xf numFmtId="0" fontId="1" fillId="2" borderId="0" xfId="0" applyFont="1" applyFill="1"/>
    <xf numFmtId="0" fontId="6" fillId="3" borderId="0" xfId="0" applyFont="1" applyFill="1" applyAlignment="1" applyProtection="1">
      <alignment vertical="top"/>
    </xf>
    <xf numFmtId="0" fontId="6" fillId="3" borderId="0" xfId="0" applyFont="1" applyFill="1" applyAlignment="1" applyProtection="1">
      <alignment vertical="center"/>
    </xf>
    <xf numFmtId="0" fontId="4" fillId="0" borderId="0" xfId="0" applyFont="1" applyAlignment="1" applyProtection="1">
      <alignment vertical="center"/>
    </xf>
    <xf numFmtId="0" fontId="8" fillId="3" borderId="0" xfId="0" applyFont="1" applyFill="1" applyAlignment="1" applyProtection="1">
      <alignment vertical="top"/>
    </xf>
    <xf numFmtId="0" fontId="8" fillId="3" borderId="0" xfId="0" applyFont="1" applyFill="1" applyAlignment="1" applyProtection="1">
      <alignment vertical="center"/>
    </xf>
    <xf numFmtId="0" fontId="5" fillId="3" borderId="0" xfId="0" applyFont="1" applyFill="1" applyAlignment="1" applyProtection="1">
      <alignment horizontal="center" vertical="center" wrapText="1"/>
    </xf>
    <xf numFmtId="0" fontId="4" fillId="2" borderId="0" xfId="0" applyFont="1" applyFill="1" applyBorder="1" applyProtection="1"/>
    <xf numFmtId="0" fontId="13" fillId="2" borderId="0" xfId="0" applyFont="1" applyFill="1" applyBorder="1" applyAlignment="1" applyProtection="1">
      <alignment vertical="top"/>
    </xf>
    <xf numFmtId="0" fontId="11" fillId="3" borderId="0" xfId="0" applyFont="1" applyFill="1" applyAlignment="1" applyProtection="1">
      <alignment vertical="top"/>
    </xf>
    <xf numFmtId="0" fontId="10" fillId="4" borderId="18" xfId="0" applyFont="1" applyFill="1" applyBorder="1" applyAlignment="1" applyProtection="1">
      <alignment vertical="center"/>
    </xf>
    <xf numFmtId="0" fontId="11" fillId="4" borderId="19" xfId="0" applyFont="1" applyFill="1" applyBorder="1" applyAlignment="1" applyProtection="1">
      <alignment vertical="center"/>
    </xf>
    <xf numFmtId="0" fontId="4" fillId="4" borderId="19" xfId="0" applyFont="1" applyFill="1" applyBorder="1" applyAlignment="1" applyProtection="1">
      <alignment vertical="center"/>
    </xf>
    <xf numFmtId="0" fontId="11" fillId="4" borderId="20" xfId="0" applyFont="1" applyFill="1" applyBorder="1" applyAlignment="1" applyProtection="1">
      <alignment vertical="center"/>
    </xf>
    <xf numFmtId="0" fontId="11" fillId="3" borderId="0" xfId="0" applyFont="1" applyFill="1" applyAlignment="1" applyProtection="1">
      <alignment vertical="center"/>
    </xf>
    <xf numFmtId="0" fontId="10" fillId="4" borderId="8" xfId="0" applyFont="1" applyFill="1" applyBorder="1" applyAlignment="1" applyProtection="1">
      <alignment vertical="center"/>
    </xf>
    <xf numFmtId="0" fontId="5" fillId="4" borderId="0" xfId="0" applyFont="1" applyFill="1" applyBorder="1" applyAlignment="1" applyProtection="1">
      <alignment vertical="center"/>
    </xf>
    <xf numFmtId="0" fontId="4" fillId="4" borderId="0" xfId="0" applyFont="1" applyFill="1" applyBorder="1" applyAlignment="1" applyProtection="1">
      <alignment vertical="center"/>
    </xf>
    <xf numFmtId="0" fontId="5" fillId="4" borderId="9" xfId="0" applyFont="1" applyFill="1" applyBorder="1" applyAlignment="1" applyProtection="1">
      <alignment vertical="center"/>
    </xf>
    <xf numFmtId="0" fontId="11" fillId="2" borderId="0" xfId="0" applyFont="1" applyFill="1" applyBorder="1" applyAlignment="1" applyProtection="1">
      <alignment vertical="center"/>
    </xf>
    <xf numFmtId="0" fontId="8" fillId="4" borderId="21" xfId="0" applyFont="1" applyFill="1" applyBorder="1" applyAlignment="1" applyProtection="1">
      <alignment vertical="center"/>
    </xf>
    <xf numFmtId="0" fontId="4" fillId="4" borderId="21" xfId="0" applyFont="1" applyFill="1" applyBorder="1" applyAlignment="1" applyProtection="1">
      <alignment vertical="center"/>
    </xf>
    <xf numFmtId="0" fontId="10" fillId="3" borderId="18" xfId="0" applyFont="1" applyFill="1" applyBorder="1" applyAlignment="1" applyProtection="1">
      <alignment vertical="center"/>
    </xf>
    <xf numFmtId="0" fontId="11" fillId="3" borderId="19" xfId="0" applyFont="1" applyFill="1" applyBorder="1" applyAlignment="1" applyProtection="1">
      <alignment vertical="center"/>
    </xf>
    <xf numFmtId="0" fontId="10" fillId="3" borderId="20" xfId="0" applyFont="1" applyFill="1" applyBorder="1" applyAlignment="1" applyProtection="1">
      <alignment vertical="center"/>
    </xf>
    <xf numFmtId="0" fontId="10" fillId="3" borderId="8"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9" xfId="0" applyFont="1" applyFill="1" applyBorder="1" applyAlignment="1" applyProtection="1">
      <alignment vertical="center"/>
    </xf>
    <xf numFmtId="0" fontId="11" fillId="3" borderId="0" xfId="0" applyFont="1" applyFill="1" applyBorder="1" applyAlignment="1" applyProtection="1">
      <alignment vertical="center"/>
    </xf>
    <xf numFmtId="0" fontId="10" fillId="3" borderId="9" xfId="0" applyFont="1" applyFill="1" applyBorder="1" applyAlignment="1" applyProtection="1">
      <alignment vertical="center"/>
    </xf>
    <xf numFmtId="0" fontId="8" fillId="3" borderId="8" xfId="0" applyFont="1" applyFill="1" applyBorder="1" applyAlignment="1" applyProtection="1">
      <alignment vertical="center"/>
    </xf>
    <xf numFmtId="0" fontId="8" fillId="3" borderId="9" xfId="0" applyFont="1" applyFill="1" applyBorder="1" applyAlignment="1" applyProtection="1">
      <alignment vertical="center"/>
    </xf>
    <xf numFmtId="0" fontId="8" fillId="2" borderId="0" xfId="0" applyFont="1" applyFill="1" applyBorder="1" applyAlignment="1" applyProtection="1">
      <alignment horizontal="justify" vertical="top" wrapText="1"/>
    </xf>
    <xf numFmtId="0" fontId="8" fillId="2" borderId="8" xfId="0" applyFont="1" applyFill="1" applyBorder="1" applyAlignment="1" applyProtection="1">
      <alignment vertical="center"/>
    </xf>
    <xf numFmtId="0" fontId="4" fillId="2" borderId="0" xfId="0" applyFont="1" applyFill="1" applyAlignment="1" applyProtection="1">
      <alignment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right" vertical="center"/>
    </xf>
    <xf numFmtId="0" fontId="15" fillId="2" borderId="0" xfId="0" applyFont="1" applyFill="1" applyBorder="1" applyAlignment="1" applyProtection="1">
      <alignment vertical="center"/>
    </xf>
    <xf numFmtId="0" fontId="6" fillId="2" borderId="0" xfId="0" applyFont="1" applyFill="1" applyAlignment="1" applyProtection="1">
      <alignment vertical="center"/>
    </xf>
    <xf numFmtId="0" fontId="0" fillId="2" borderId="0" xfId="0" applyFill="1"/>
    <xf numFmtId="0" fontId="16"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8" fillId="2" borderId="0" xfId="0" applyFont="1" applyFill="1" applyAlignment="1" applyProtection="1">
      <alignment vertical="top"/>
    </xf>
    <xf numFmtId="0" fontId="8" fillId="2" borderId="0" xfId="0" applyFont="1" applyFill="1" applyAlignment="1" applyProtection="1">
      <alignment vertical="center"/>
    </xf>
    <xf numFmtId="0" fontId="18" fillId="2" borderId="0" xfId="0" applyFont="1" applyFill="1" applyBorder="1" applyAlignment="1" applyProtection="1">
      <alignment horizontal="justify" vertical="center" wrapText="1"/>
    </xf>
    <xf numFmtId="0" fontId="18" fillId="2" borderId="0" xfId="0" applyFont="1" applyFill="1" applyBorder="1" applyAlignment="1" applyProtection="1">
      <alignment horizontal="justify" vertical="top" wrapText="1"/>
    </xf>
    <xf numFmtId="0" fontId="11" fillId="2" borderId="0" xfId="0" applyFont="1" applyFill="1" applyBorder="1" applyAlignment="1" applyProtection="1">
      <alignment vertical="top"/>
    </xf>
    <xf numFmtId="0" fontId="4" fillId="0" borderId="0" xfId="0" applyFont="1" applyBorder="1" applyAlignment="1" applyProtection="1">
      <alignment vertical="center"/>
    </xf>
    <xf numFmtId="0" fontId="10" fillId="2" borderId="18" xfId="0" applyFont="1" applyFill="1" applyBorder="1" applyAlignment="1" applyProtection="1">
      <alignment vertical="center"/>
    </xf>
    <xf numFmtId="0" fontId="20" fillId="3" borderId="0" xfId="0" applyFont="1" applyFill="1" applyBorder="1" applyAlignment="1">
      <alignment vertical="top"/>
    </xf>
    <xf numFmtId="0" fontId="20" fillId="2" borderId="0" xfId="0" applyFont="1" applyFill="1" applyBorder="1" applyAlignment="1">
      <alignment vertical="top"/>
    </xf>
    <xf numFmtId="0" fontId="21" fillId="2" borderId="0" xfId="0" applyFont="1" applyFill="1" applyBorder="1" applyAlignment="1">
      <alignment vertical="center"/>
    </xf>
    <xf numFmtId="0" fontId="2" fillId="2" borderId="0" xfId="0" applyFont="1" applyFill="1" applyBorder="1" applyAlignment="1">
      <alignment vertical="center"/>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24" fillId="2" borderId="13" xfId="0" applyFont="1" applyFill="1" applyBorder="1" applyAlignment="1" applyProtection="1">
      <alignment horizontal="justify" vertical="top" wrapText="1"/>
    </xf>
    <xf numFmtId="0" fontId="8" fillId="2" borderId="13" xfId="0" applyFont="1" applyFill="1" applyBorder="1" applyAlignment="1" applyProtection="1">
      <alignment vertical="center"/>
    </xf>
    <xf numFmtId="0" fontId="26" fillId="2" borderId="13" xfId="0" applyFont="1" applyFill="1" applyBorder="1" applyAlignment="1" applyProtection="1">
      <alignment horizontal="justify" vertical="top" wrapText="1"/>
    </xf>
    <xf numFmtId="0" fontId="27" fillId="2" borderId="13" xfId="0" applyFont="1" applyFill="1" applyBorder="1" applyAlignment="1" applyProtection="1">
      <alignment horizontal="justify" vertical="top" wrapText="1"/>
    </xf>
    <xf numFmtId="0" fontId="0" fillId="2" borderId="0" xfId="0" applyFont="1" applyFill="1" applyBorder="1" applyProtection="1"/>
    <xf numFmtId="0" fontId="19" fillId="2" borderId="0" xfId="0" applyFont="1" applyFill="1" applyAlignment="1" applyProtection="1">
      <alignment vertical="center"/>
    </xf>
    <xf numFmtId="0" fontId="19" fillId="2" borderId="11" xfId="0" applyFont="1" applyFill="1" applyBorder="1" applyAlignment="1" applyProtection="1">
      <alignment vertical="center"/>
    </xf>
    <xf numFmtId="0" fontId="22" fillId="2" borderId="11" xfId="0" applyFont="1" applyFill="1" applyBorder="1" applyAlignment="1" applyProtection="1">
      <alignment horizontal="left"/>
    </xf>
    <xf numFmtId="0" fontId="19" fillId="2" borderId="0" xfId="0" applyFont="1" applyFill="1" applyBorder="1" applyAlignment="1" applyProtection="1">
      <alignment vertical="center"/>
    </xf>
    <xf numFmtId="0" fontId="0" fillId="2" borderId="0" xfId="0" applyFont="1" applyFill="1" applyAlignment="1" applyProtection="1">
      <alignment vertical="center"/>
    </xf>
    <xf numFmtId="0" fontId="30" fillId="2" borderId="0" xfId="0" applyFont="1" applyFill="1" applyBorder="1" applyAlignment="1" applyProtection="1"/>
    <xf numFmtId="49" fontId="22" fillId="2" borderId="0" xfId="0" applyNumberFormat="1" applyFont="1" applyFill="1" applyBorder="1" applyAlignment="1" applyProtection="1">
      <alignment horizontal="center" vertical="center"/>
    </xf>
    <xf numFmtId="0" fontId="17" fillId="2" borderId="0" xfId="0" applyFont="1" applyFill="1" applyBorder="1" applyAlignment="1" applyProtection="1"/>
    <xf numFmtId="0" fontId="17" fillId="2" borderId="0"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19" fillId="2" borderId="0" xfId="0" applyFont="1" applyFill="1" applyProtection="1"/>
    <xf numFmtId="0" fontId="6" fillId="2" borderId="0" xfId="0" applyFont="1" applyFill="1" applyProtection="1"/>
    <xf numFmtId="0" fontId="30" fillId="2" borderId="0" xfId="0" applyFont="1" applyFill="1" applyBorder="1" applyAlignment="1" applyProtection="1">
      <alignment horizontal="left" vertical="top"/>
    </xf>
    <xf numFmtId="0" fontId="19" fillId="2" borderId="0" xfId="0" applyFont="1" applyFill="1" applyAlignment="1" applyProtection="1">
      <alignment vertical="top"/>
    </xf>
    <xf numFmtId="0" fontId="17" fillId="2" borderId="0" xfId="0" applyFont="1" applyFill="1" applyAlignment="1" applyProtection="1">
      <alignment horizontal="justify" vertical="center" wrapText="1"/>
    </xf>
    <xf numFmtId="0" fontId="18" fillId="2" borderId="0" xfId="0" applyFont="1" applyFill="1" applyAlignment="1" applyProtection="1">
      <alignment horizontal="justify" vertical="center" wrapText="1"/>
    </xf>
    <xf numFmtId="0" fontId="4" fillId="2" borderId="0" xfId="0" applyFont="1" applyFill="1" applyBorder="1" applyAlignment="1" applyProtection="1">
      <alignment vertical="center"/>
    </xf>
    <xf numFmtId="0" fontId="0" fillId="2" borderId="0" xfId="0" applyFill="1" applyAlignment="1" applyProtection="1">
      <alignment vertical="center"/>
    </xf>
    <xf numFmtId="49" fontId="6" fillId="2" borderId="1" xfId="0" applyNumberFormat="1" applyFont="1" applyFill="1" applyBorder="1" applyAlignment="1" applyProtection="1">
      <alignment horizontal="center" vertical="center" wrapText="1"/>
    </xf>
    <xf numFmtId="0" fontId="31" fillId="2" borderId="0" xfId="0" applyFont="1" applyFill="1" applyAlignment="1" applyProtection="1">
      <alignment vertical="center"/>
    </xf>
    <xf numFmtId="49" fontId="31" fillId="2" borderId="0" xfId="0" applyNumberFormat="1" applyFont="1" applyFill="1" applyBorder="1" applyAlignment="1" applyProtection="1">
      <alignment vertical="center" wrapText="1"/>
    </xf>
    <xf numFmtId="49" fontId="31" fillId="2" borderId="0" xfId="0" applyNumberFormat="1" applyFont="1" applyFill="1" applyBorder="1" applyAlignment="1" applyProtection="1">
      <alignment horizontal="left" vertical="center" wrapText="1"/>
    </xf>
    <xf numFmtId="0" fontId="12" fillId="2" borderId="0" xfId="0" applyFont="1" applyFill="1" applyBorder="1" applyAlignment="1" applyProtection="1">
      <alignment vertical="top"/>
    </xf>
    <xf numFmtId="0" fontId="12" fillId="2" borderId="0" xfId="0" applyFont="1" applyFill="1" applyBorder="1" applyProtection="1"/>
    <xf numFmtId="0" fontId="6" fillId="2" borderId="0" xfId="0" applyFont="1" applyFill="1" applyBorder="1" applyProtection="1"/>
    <xf numFmtId="0" fontId="32" fillId="2" borderId="0" xfId="0" applyFont="1" applyFill="1" applyBorder="1" applyAlignment="1" applyProtection="1">
      <alignment vertical="top" wrapText="1"/>
    </xf>
    <xf numFmtId="0" fontId="30" fillId="2" borderId="0" xfId="0" applyFont="1" applyFill="1" applyAlignment="1" applyProtection="1">
      <alignment horizontal="justify" vertical="center" wrapText="1"/>
    </xf>
    <xf numFmtId="0" fontId="17" fillId="3" borderId="0" xfId="0" applyFont="1" applyFill="1" applyBorder="1" applyAlignment="1" applyProtection="1">
      <alignment vertical="center"/>
    </xf>
    <xf numFmtId="0" fontId="22" fillId="2" borderId="0" xfId="0" applyFont="1" applyFill="1" applyAlignment="1" applyProtection="1">
      <alignment vertical="center"/>
    </xf>
    <xf numFmtId="0" fontId="22" fillId="2" borderId="0" xfId="0" applyFont="1" applyFill="1" applyBorder="1" applyAlignment="1" applyProtection="1">
      <alignment horizontal="left"/>
    </xf>
    <xf numFmtId="0" fontId="33" fillId="2" borderId="0" xfId="0" applyFont="1" applyFill="1" applyBorder="1" applyAlignment="1" applyProtection="1">
      <alignment vertical="top" wrapText="1"/>
    </xf>
    <xf numFmtId="0" fontId="1" fillId="2" borderId="0" xfId="0" applyFont="1" applyFill="1" applyBorder="1" applyProtection="1"/>
    <xf numFmtId="0" fontId="0" fillId="2" borderId="0" xfId="0" applyFont="1" applyFill="1" applyBorder="1" applyAlignment="1" applyProtection="1">
      <alignment vertical="center"/>
    </xf>
    <xf numFmtId="0" fontId="36" fillId="0" borderId="0" xfId="0" applyFont="1"/>
    <xf numFmtId="0" fontId="1" fillId="2" borderId="0" xfId="0" applyFont="1" applyFill="1" applyAlignment="1">
      <alignment horizontal="left" vertical="top"/>
    </xf>
    <xf numFmtId="0" fontId="6" fillId="3" borderId="0" xfId="0" applyFont="1" applyFill="1" applyAlignment="1" applyProtection="1">
      <alignment horizontal="left" vertical="top"/>
    </xf>
    <xf numFmtId="0" fontId="6" fillId="2" borderId="0" xfId="0" applyFont="1" applyFill="1" applyAlignment="1" applyProtection="1">
      <alignment horizontal="left" vertical="top"/>
    </xf>
    <xf numFmtId="0" fontId="17" fillId="2" borderId="0"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23" fillId="2" borderId="0" xfId="0" applyFont="1" applyFill="1" applyAlignment="1" applyProtection="1">
      <alignment horizontal="left" vertical="top"/>
    </xf>
    <xf numFmtId="0" fontId="6" fillId="3" borderId="0" xfId="0" applyFont="1" applyFill="1" applyBorder="1" applyAlignment="1" applyProtection="1">
      <alignment horizontal="left" vertical="top"/>
    </xf>
    <xf numFmtId="0" fontId="6" fillId="2" borderId="0" xfId="0" applyFont="1" applyFill="1" applyBorder="1" applyAlignment="1" applyProtection="1">
      <alignment horizontal="left" vertical="top"/>
    </xf>
    <xf numFmtId="0" fontId="19" fillId="2" borderId="0" xfId="0" applyFont="1" applyFill="1" applyBorder="1" applyAlignment="1" applyProtection="1">
      <alignment horizontal="left" vertical="top"/>
    </xf>
    <xf numFmtId="0" fontId="30" fillId="2" borderId="0" xfId="0" applyFont="1" applyFill="1" applyAlignment="1" applyProtection="1">
      <alignment horizontal="left" vertical="top"/>
    </xf>
    <xf numFmtId="0" fontId="17" fillId="2" borderId="0" xfId="0" applyFont="1" applyFill="1" applyAlignment="1" applyProtection="1">
      <alignment horizontal="left" vertical="top"/>
    </xf>
    <xf numFmtId="0" fontId="31" fillId="2" borderId="0" xfId="0" applyFont="1" applyFill="1" applyBorder="1" applyAlignment="1" applyProtection="1">
      <alignment horizontal="left" vertical="top"/>
    </xf>
    <xf numFmtId="0" fontId="31" fillId="3" borderId="0" xfId="0" applyFont="1" applyFill="1" applyBorder="1" applyAlignment="1" applyProtection="1">
      <alignment horizontal="left" vertical="top"/>
    </xf>
    <xf numFmtId="0" fontId="9" fillId="3" borderId="27"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0" fontId="6" fillId="2" borderId="0" xfId="0" applyFont="1" applyFill="1" applyBorder="1" applyAlignment="1" applyProtection="1">
      <alignment vertical="top" wrapText="1"/>
    </xf>
    <xf numFmtId="0" fontId="0" fillId="0" borderId="0" xfId="0" applyAlignment="1">
      <alignment vertical="top"/>
    </xf>
    <xf numFmtId="0" fontId="6" fillId="2" borderId="0" xfId="0" applyFont="1" applyFill="1" applyBorder="1" applyAlignment="1" applyProtection="1">
      <alignment horizontal="left" vertical="top" wrapText="1"/>
    </xf>
    <xf numFmtId="0" fontId="30" fillId="2" borderId="0" xfId="0" applyFont="1" applyFill="1" applyBorder="1" applyAlignment="1" applyProtection="1">
      <alignment horizontal="center" vertical="top"/>
    </xf>
    <xf numFmtId="49" fontId="6" fillId="2" borderId="4" xfId="0" applyNumberFormat="1" applyFont="1" applyFill="1" applyBorder="1" applyAlignment="1" applyProtection="1">
      <alignment horizontal="center" vertical="center" wrapText="1"/>
    </xf>
    <xf numFmtId="49" fontId="19" fillId="2" borderId="4" xfId="0" applyNumberFormat="1" applyFont="1" applyFill="1" applyBorder="1" applyAlignment="1" applyProtection="1">
      <alignment horizontal="center" vertical="center" wrapText="1"/>
    </xf>
    <xf numFmtId="49" fontId="19" fillId="2" borderId="1" xfId="0" applyNumberFormat="1" applyFont="1" applyFill="1" applyBorder="1" applyAlignment="1" applyProtection="1">
      <alignment horizontal="center" vertical="center" wrapText="1"/>
    </xf>
    <xf numFmtId="0" fontId="11" fillId="2" borderId="0" xfId="0" applyFont="1" applyFill="1" applyBorder="1" applyAlignment="1" applyProtection="1">
      <alignment horizontal="justify" vertical="top" wrapText="1"/>
    </xf>
    <xf numFmtId="0" fontId="11" fillId="2" borderId="0" xfId="0" applyFont="1" applyFill="1" applyAlignment="1" applyProtection="1">
      <alignment vertical="center"/>
    </xf>
    <xf numFmtId="0" fontId="10" fillId="2" borderId="8" xfId="0" applyFont="1" applyFill="1" applyBorder="1" applyAlignment="1" applyProtection="1"/>
    <xf numFmtId="0" fontId="10" fillId="2" borderId="9" xfId="0" applyFont="1" applyFill="1" applyBorder="1" applyAlignment="1" applyProtection="1"/>
    <xf numFmtId="0" fontId="11" fillId="2" borderId="0" xfId="0" applyFont="1" applyFill="1" applyAlignment="1" applyProtection="1">
      <alignment vertical="top"/>
    </xf>
    <xf numFmtId="0" fontId="8" fillId="2" borderId="9" xfId="0" applyFont="1" applyFill="1" applyBorder="1" applyAlignment="1" applyProtection="1">
      <alignment vertical="center"/>
    </xf>
    <xf numFmtId="0" fontId="8" fillId="3" borderId="8" xfId="0" applyFont="1" applyFill="1" applyBorder="1" applyAlignment="1" applyProtection="1">
      <alignment vertical="top"/>
    </xf>
    <xf numFmtId="0" fontId="8" fillId="3" borderId="9" xfId="0" applyFont="1" applyFill="1" applyBorder="1" applyAlignment="1" applyProtection="1">
      <alignment vertical="top"/>
    </xf>
    <xf numFmtId="0" fontId="8" fillId="2" borderId="8" xfId="0" applyFont="1" applyFill="1" applyBorder="1" applyAlignment="1" applyProtection="1">
      <alignment vertical="top"/>
    </xf>
    <xf numFmtId="0" fontId="9" fillId="3" borderId="0" xfId="0" applyFont="1" applyFill="1" applyBorder="1" applyAlignment="1" applyProtection="1">
      <alignment horizontal="left" vertical="center"/>
    </xf>
    <xf numFmtId="0" fontId="8" fillId="2" borderId="0" xfId="0" applyFont="1" applyFill="1" applyBorder="1" applyAlignment="1" applyProtection="1">
      <alignment vertical="top"/>
    </xf>
    <xf numFmtId="0" fontId="10" fillId="3" borderId="18" xfId="0" applyFont="1" applyFill="1" applyBorder="1" applyAlignment="1" applyProtection="1">
      <alignment vertical="top"/>
    </xf>
    <xf numFmtId="0" fontId="11" fillId="3" borderId="19" xfId="0" applyFont="1" applyFill="1" applyBorder="1" applyAlignment="1" applyProtection="1">
      <alignment vertical="top"/>
    </xf>
    <xf numFmtId="0" fontId="10" fillId="3" borderId="20" xfId="0" applyFont="1" applyFill="1" applyBorder="1" applyAlignment="1" applyProtection="1">
      <alignment vertical="top"/>
    </xf>
    <xf numFmtId="0" fontId="5" fillId="3" borderId="0" xfId="0" applyFont="1" applyFill="1" applyBorder="1" applyAlignment="1" applyProtection="1">
      <alignment vertical="top"/>
    </xf>
    <xf numFmtId="0" fontId="5" fillId="3" borderId="9" xfId="0" applyFont="1" applyFill="1" applyBorder="1" applyAlignment="1" applyProtection="1">
      <alignment vertical="top"/>
    </xf>
    <xf numFmtId="0" fontId="8" fillId="2" borderId="21" xfId="0" applyFont="1" applyFill="1" applyBorder="1" applyAlignment="1" applyProtection="1">
      <alignment vertical="top"/>
    </xf>
    <xf numFmtId="0" fontId="8" fillId="2" borderId="22" xfId="0" applyFont="1" applyFill="1" applyBorder="1" applyAlignment="1" applyProtection="1">
      <alignment vertical="top"/>
    </xf>
    <xf numFmtId="0" fontId="8" fillId="2" borderId="22" xfId="0" applyFont="1" applyFill="1" applyBorder="1" applyAlignment="1" applyProtection="1">
      <alignment horizontal="right" vertical="top"/>
    </xf>
    <xf numFmtId="0" fontId="8" fillId="2" borderId="23" xfId="0" applyFont="1" applyFill="1" applyBorder="1" applyAlignment="1" applyProtection="1">
      <alignment vertical="top"/>
    </xf>
    <xf numFmtId="0" fontId="38" fillId="2" borderId="0" xfId="0" applyFont="1" applyFill="1" applyBorder="1" applyProtection="1"/>
    <xf numFmtId="49" fontId="6" fillId="2" borderId="4" xfId="0" applyNumberFormat="1" applyFont="1" applyFill="1" applyBorder="1" applyAlignment="1" applyProtection="1">
      <alignment horizontal="center"/>
    </xf>
    <xf numFmtId="0" fontId="31" fillId="2" borderId="0" xfId="0" applyFont="1" applyFill="1" applyBorder="1" applyAlignment="1" applyProtection="1">
      <alignment vertical="top" wrapText="1"/>
    </xf>
    <xf numFmtId="0" fontId="36" fillId="2" borderId="0" xfId="0" applyFont="1" applyFill="1"/>
    <xf numFmtId="49" fontId="19" fillId="2" borderId="4" xfId="0" applyNumberFormat="1" applyFont="1" applyFill="1" applyBorder="1" applyAlignment="1" applyProtection="1">
      <alignment horizontal="center" vertical="center"/>
    </xf>
    <xf numFmtId="49" fontId="6" fillId="2" borderId="4" xfId="0" applyNumberFormat="1" applyFont="1" applyFill="1" applyBorder="1" applyAlignment="1" applyProtection="1">
      <alignment horizontal="center" vertical="center"/>
    </xf>
    <xf numFmtId="49" fontId="19" fillId="2" borderId="0" xfId="0" applyNumberFormat="1" applyFont="1" applyFill="1" applyBorder="1" applyAlignment="1" applyProtection="1">
      <alignment vertical="center" wrapText="1"/>
    </xf>
    <xf numFmtId="0" fontId="36" fillId="2" borderId="0" xfId="0" applyFont="1" applyFill="1" applyAlignment="1" applyProtection="1">
      <alignment vertical="center"/>
    </xf>
    <xf numFmtId="0" fontId="10" fillId="2" borderId="8" xfId="0" applyFont="1" applyFill="1" applyBorder="1" applyAlignment="1" applyProtection="1">
      <alignment horizontal="left" vertical="center"/>
    </xf>
    <xf numFmtId="0" fontId="39" fillId="0" borderId="0" xfId="0" applyFont="1"/>
    <xf numFmtId="0" fontId="19" fillId="2" borderId="0" xfId="0" applyFont="1" applyFill="1" applyAlignment="1">
      <alignment horizontal="left" vertical="top"/>
    </xf>
    <xf numFmtId="0" fontId="30" fillId="2" borderId="0" xfId="0" applyFont="1" applyFill="1" applyBorder="1" applyAlignment="1" applyProtection="1">
      <alignment horizontal="center" vertical="top" wrapText="1"/>
    </xf>
    <xf numFmtId="0" fontId="30" fillId="2" borderId="0" xfId="0" applyFont="1" applyFill="1" applyBorder="1" applyAlignment="1" applyProtection="1">
      <alignment horizontal="left" vertical="top" wrapText="1"/>
    </xf>
    <xf numFmtId="0" fontId="36" fillId="2" borderId="0" xfId="0" applyFont="1" applyFill="1" applyAlignment="1">
      <alignment vertical="top"/>
    </xf>
    <xf numFmtId="0" fontId="36" fillId="2" borderId="0" xfId="0" applyFont="1" applyFill="1" applyAlignment="1" applyProtection="1">
      <alignment horizontal="left" vertical="top"/>
    </xf>
    <xf numFmtId="0" fontId="42" fillId="0" borderId="0" xfId="0" applyFont="1"/>
    <xf numFmtId="0" fontId="42" fillId="2" borderId="0" xfId="0" applyFont="1" applyFill="1"/>
    <xf numFmtId="0" fontId="39" fillId="2" borderId="0" xfId="0" applyFont="1" applyFill="1"/>
    <xf numFmtId="0" fontId="17" fillId="2" borderId="0" xfId="0" applyFont="1" applyFill="1" applyBorder="1" applyAlignment="1" applyProtection="1">
      <alignment horizontal="center" vertical="top" wrapText="1"/>
    </xf>
    <xf numFmtId="0" fontId="17" fillId="2" borderId="0" xfId="0" applyFont="1" applyFill="1" applyAlignment="1" applyProtection="1">
      <alignment horizontal="justify" vertical="top" wrapText="1"/>
    </xf>
    <xf numFmtId="0" fontId="17" fillId="2" borderId="0" xfId="0" applyFont="1" applyFill="1" applyAlignment="1" applyProtection="1">
      <alignment horizontal="center" vertical="top"/>
    </xf>
    <xf numFmtId="0" fontId="4" fillId="2" borderId="0" xfId="0" applyFont="1" applyFill="1"/>
    <xf numFmtId="49" fontId="17" fillId="2" borderId="27"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horizontal="center" vertical="center"/>
    </xf>
    <xf numFmtId="0" fontId="19" fillId="0" borderId="0" xfId="0" applyFont="1" applyAlignment="1">
      <alignment horizontal="center" vertical="top"/>
    </xf>
    <xf numFmtId="0" fontId="26" fillId="2" borderId="13" xfId="0" applyFont="1" applyFill="1" applyBorder="1" applyAlignment="1" applyProtection="1">
      <alignment horizontal="justify" vertical="center" wrapText="1"/>
    </xf>
    <xf numFmtId="0" fontId="31" fillId="2" borderId="15" xfId="0" applyFont="1" applyFill="1" applyBorder="1" applyAlignment="1" applyProtection="1">
      <alignment vertical="center"/>
    </xf>
    <xf numFmtId="0" fontId="8" fillId="2" borderId="0" xfId="0" applyFont="1" applyFill="1"/>
    <xf numFmtId="0" fontId="8" fillId="2" borderId="13" xfId="0" applyFont="1" applyFill="1" applyBorder="1" applyAlignment="1">
      <alignment vertical="center"/>
    </xf>
    <xf numFmtId="0" fontId="1" fillId="0" borderId="0" xfId="0" applyFont="1" applyFill="1"/>
    <xf numFmtId="0" fontId="8" fillId="3" borderId="0" xfId="0" applyFont="1" applyFill="1" applyBorder="1" applyAlignment="1" applyProtection="1">
      <alignment vertical="top" wrapText="1"/>
    </xf>
    <xf numFmtId="0" fontId="43" fillId="2" borderId="0" xfId="0" applyFont="1" applyFill="1" applyBorder="1" applyAlignment="1" applyProtection="1">
      <alignment horizontal="right" vertical="center" wrapText="1"/>
    </xf>
    <xf numFmtId="0" fontId="44" fillId="2" borderId="11" xfId="0" applyFont="1" applyFill="1" applyBorder="1" applyAlignment="1" applyProtection="1">
      <alignment horizontal="right" vertical="center" wrapText="1"/>
    </xf>
    <xf numFmtId="0" fontId="6" fillId="3" borderId="19" xfId="0" applyFont="1" applyFill="1" applyBorder="1" applyAlignment="1" applyProtection="1">
      <alignment vertical="center"/>
    </xf>
    <xf numFmtId="0" fontId="2" fillId="2" borderId="0" xfId="0" applyFont="1" applyFill="1" applyAlignment="1">
      <alignment horizontal="center" vertical="center" wrapText="1"/>
    </xf>
    <xf numFmtId="0" fontId="5" fillId="2" borderId="0" xfId="0" applyFont="1" applyFill="1" applyBorder="1" applyAlignment="1" applyProtection="1">
      <alignment horizontal="center" vertical="center" wrapText="1"/>
    </xf>
    <xf numFmtId="0" fontId="17" fillId="3" borderId="18" xfId="0" applyFont="1" applyFill="1" applyBorder="1" applyAlignment="1" applyProtection="1">
      <alignment vertical="center"/>
    </xf>
    <xf numFmtId="0" fontId="17" fillId="3" borderId="20" xfId="0" applyFont="1" applyFill="1" applyBorder="1" applyAlignment="1" applyProtection="1">
      <alignment vertical="center"/>
    </xf>
    <xf numFmtId="49" fontId="17" fillId="2" borderId="0" xfId="0" applyNumberFormat="1" applyFont="1" applyFill="1" applyBorder="1" applyAlignment="1" applyProtection="1">
      <alignment vertical="center" wrapText="1"/>
    </xf>
    <xf numFmtId="0" fontId="20" fillId="2" borderId="0" xfId="0" applyFont="1" applyFill="1" applyBorder="1" applyAlignment="1">
      <alignment horizontal="justify" vertical="center" wrapText="1"/>
    </xf>
    <xf numFmtId="0" fontId="30" fillId="2" borderId="8" xfId="0" applyFont="1" applyFill="1" applyBorder="1" applyAlignment="1" applyProtection="1">
      <alignment vertical="center"/>
    </xf>
    <xf numFmtId="0" fontId="30" fillId="2" borderId="9" xfId="0" applyFont="1" applyFill="1" applyBorder="1" applyAlignment="1" applyProtection="1">
      <alignment vertical="center"/>
    </xf>
    <xf numFmtId="0" fontId="19" fillId="2" borderId="8" xfId="0" applyFont="1" applyFill="1" applyBorder="1" applyAlignment="1" applyProtection="1">
      <alignment vertical="center"/>
    </xf>
    <xf numFmtId="0" fontId="19" fillId="2" borderId="9" xfId="0" applyFont="1" applyFill="1" applyBorder="1" applyAlignment="1" applyProtection="1">
      <alignment vertical="center"/>
    </xf>
    <xf numFmtId="0" fontId="19" fillId="2" borderId="0" xfId="0" applyFont="1" applyFill="1" applyBorder="1" applyAlignment="1" applyProtection="1">
      <alignment horizontal="right" vertical="center"/>
    </xf>
    <xf numFmtId="0" fontId="19" fillId="2" borderId="0" xfId="0" applyFont="1" applyFill="1" applyBorder="1" applyAlignment="1" applyProtection="1">
      <alignment horizontal="center" vertical="center"/>
    </xf>
    <xf numFmtId="0" fontId="30" fillId="2" borderId="0" xfId="0" applyFont="1" applyFill="1" applyBorder="1" applyAlignment="1" applyProtection="1">
      <alignment vertical="center"/>
    </xf>
    <xf numFmtId="0" fontId="19" fillId="2" borderId="16" xfId="0" applyFont="1" applyFill="1" applyBorder="1" applyAlignment="1" applyProtection="1">
      <alignment vertical="center"/>
    </xf>
    <xf numFmtId="0" fontId="19" fillId="2" borderId="21" xfId="0" applyFont="1" applyFill="1" applyBorder="1" applyAlignment="1" applyProtection="1">
      <alignment vertical="center"/>
    </xf>
    <xf numFmtId="0" fontId="19" fillId="2" borderId="22" xfId="0" applyFont="1" applyFill="1" applyBorder="1" applyAlignment="1" applyProtection="1">
      <alignment vertical="center"/>
    </xf>
    <xf numFmtId="0" fontId="19" fillId="2" borderId="22" xfId="0" applyFont="1" applyFill="1" applyBorder="1" applyAlignment="1" applyProtection="1">
      <alignment horizontal="right" vertical="center"/>
    </xf>
    <xf numFmtId="0" fontId="19" fillId="2" borderId="23" xfId="0" applyFont="1" applyFill="1" applyBorder="1" applyAlignment="1" applyProtection="1">
      <alignment vertical="center"/>
    </xf>
    <xf numFmtId="0" fontId="19" fillId="2" borderId="6" xfId="0" applyFont="1" applyFill="1" applyBorder="1" applyAlignment="1" applyProtection="1">
      <alignment vertical="center"/>
    </xf>
    <xf numFmtId="0" fontId="19" fillId="2" borderId="6" xfId="0" applyFont="1" applyFill="1" applyBorder="1" applyAlignment="1" applyProtection="1">
      <alignment horizontal="right" vertical="center"/>
    </xf>
    <xf numFmtId="0" fontId="0" fillId="2" borderId="0" xfId="0" applyFont="1" applyFill="1"/>
    <xf numFmtId="49" fontId="6" fillId="2" borderId="28" xfId="0" applyNumberFormat="1" applyFont="1" applyFill="1" applyBorder="1" applyAlignment="1" applyProtection="1">
      <alignment horizontal="center" vertical="center" wrapText="1"/>
    </xf>
    <xf numFmtId="0" fontId="20" fillId="2" borderId="0" xfId="0" applyFont="1" applyFill="1" applyBorder="1" applyAlignment="1" applyProtection="1">
      <alignment vertical="top"/>
    </xf>
    <xf numFmtId="0" fontId="21" fillId="2" borderId="0" xfId="0" applyFont="1" applyFill="1" applyBorder="1" applyAlignment="1" applyProtection="1">
      <alignment vertical="center"/>
    </xf>
    <xf numFmtId="0" fontId="20" fillId="2" borderId="0" xfId="0" applyFont="1" applyFill="1" applyBorder="1" applyAlignment="1" applyProtection="1">
      <alignment horizontal="justify" vertical="top" wrapText="1"/>
    </xf>
    <xf numFmtId="0" fontId="20" fillId="2" borderId="0" xfId="0" applyFont="1" applyFill="1" applyBorder="1" applyAlignment="1" applyProtection="1">
      <alignment vertical="center"/>
    </xf>
    <xf numFmtId="0" fontId="20" fillId="2" borderId="0" xfId="0" applyFont="1" applyFill="1" applyAlignment="1" applyProtection="1">
      <alignment vertical="top"/>
    </xf>
    <xf numFmtId="0" fontId="21" fillId="2" borderId="18" xfId="0" applyFont="1" applyFill="1" applyBorder="1" applyAlignment="1" applyProtection="1">
      <alignment vertical="center"/>
    </xf>
    <xf numFmtId="0" fontId="20" fillId="2" borderId="19" xfId="0" applyFont="1" applyFill="1" applyBorder="1" applyAlignment="1" applyProtection="1">
      <alignment vertical="center"/>
    </xf>
    <xf numFmtId="0" fontId="20" fillId="2" borderId="19" xfId="0" applyFont="1" applyFill="1" applyBorder="1" applyAlignment="1" applyProtection="1"/>
    <xf numFmtId="0" fontId="21" fillId="2" borderId="20" xfId="0" applyFont="1" applyFill="1" applyBorder="1" applyAlignment="1" applyProtection="1">
      <alignment vertical="center"/>
    </xf>
    <xf numFmtId="0" fontId="20" fillId="2" borderId="0" xfId="0" applyFont="1" applyFill="1" applyAlignment="1" applyProtection="1">
      <alignment vertical="center"/>
    </xf>
    <xf numFmtId="0" fontId="47" fillId="2" borderId="0" xfId="0" applyFont="1" applyFill="1" applyAlignment="1" applyProtection="1">
      <alignment horizontal="center" vertical="center"/>
    </xf>
    <xf numFmtId="0" fontId="21" fillId="2" borderId="8" xfId="0" applyFont="1" applyFill="1" applyBorder="1" applyAlignment="1" applyProtection="1">
      <alignment vertical="center"/>
    </xf>
    <xf numFmtId="0" fontId="21" fillId="2" borderId="9" xfId="0" applyFont="1" applyFill="1" applyBorder="1" applyAlignment="1" applyProtection="1">
      <alignment vertical="center"/>
    </xf>
    <xf numFmtId="0" fontId="1" fillId="2" borderId="8" xfId="0" applyFont="1" applyFill="1" applyBorder="1" applyAlignment="1" applyProtection="1">
      <alignment vertical="center"/>
    </xf>
    <xf numFmtId="0" fontId="20" fillId="2" borderId="11" xfId="0" applyFont="1" applyFill="1" applyBorder="1" applyAlignment="1" applyProtection="1">
      <alignment vertical="center"/>
    </xf>
    <xf numFmtId="0" fontId="1" fillId="2" borderId="9" xfId="0" applyFont="1" applyFill="1" applyBorder="1" applyAlignment="1" applyProtection="1">
      <alignment vertical="center"/>
    </xf>
    <xf numFmtId="0" fontId="20" fillId="2" borderId="0" xfId="0" applyFont="1" applyFill="1" applyBorder="1" applyAlignment="1" applyProtection="1">
      <alignment horizontal="left"/>
    </xf>
    <xf numFmtId="0" fontId="49" fillId="2" borderId="16" xfId="0" applyFont="1" applyFill="1" applyBorder="1" applyAlignment="1" applyProtection="1">
      <alignment horizontal="center" vertical="center"/>
    </xf>
    <xf numFmtId="0" fontId="21" fillId="2" borderId="21" xfId="0" applyFont="1" applyFill="1" applyBorder="1" applyAlignment="1" applyProtection="1">
      <alignment vertical="center"/>
    </xf>
    <xf numFmtId="0" fontId="20" fillId="2" borderId="22" xfId="0" applyFont="1" applyFill="1" applyBorder="1" applyAlignment="1" applyProtection="1">
      <alignment vertical="center"/>
    </xf>
    <xf numFmtId="0" fontId="20" fillId="2" borderId="22" xfId="0" applyFont="1" applyFill="1" applyBorder="1" applyAlignment="1" applyProtection="1"/>
    <xf numFmtId="0" fontId="21" fillId="2" borderId="23" xfId="0" applyFont="1" applyFill="1" applyBorder="1" applyAlignment="1" applyProtection="1">
      <alignment vertical="center"/>
    </xf>
    <xf numFmtId="0" fontId="0" fillId="2" borderId="0" xfId="0" applyFont="1" applyFill="1" applyProtection="1"/>
    <xf numFmtId="0" fontId="1" fillId="2" borderId="18" xfId="0" applyFont="1" applyFill="1" applyBorder="1" applyProtection="1"/>
    <xf numFmtId="0" fontId="1" fillId="2" borderId="19" xfId="0" applyFont="1" applyFill="1" applyBorder="1" applyProtection="1"/>
    <xf numFmtId="0" fontId="1" fillId="2" borderId="19" xfId="0" applyFont="1" applyFill="1" applyBorder="1" applyAlignment="1" applyProtection="1">
      <alignment horizontal="right"/>
    </xf>
    <xf numFmtId="0" fontId="1" fillId="2" borderId="20" xfId="0" applyFont="1" applyFill="1" applyBorder="1" applyProtection="1"/>
    <xf numFmtId="0" fontId="1" fillId="2" borderId="8" xfId="0" applyFont="1" applyFill="1" applyBorder="1" applyProtection="1"/>
    <xf numFmtId="0" fontId="47" fillId="2" borderId="0" xfId="0" applyFont="1" applyFill="1" applyBorder="1" applyProtection="1"/>
    <xf numFmtId="0" fontId="1" fillId="2" borderId="0" xfId="0" applyFont="1" applyFill="1" applyBorder="1" applyAlignment="1" applyProtection="1">
      <alignment horizontal="right"/>
    </xf>
    <xf numFmtId="0" fontId="1" fillId="2" borderId="9" xfId="0" applyFont="1" applyFill="1" applyBorder="1" applyProtection="1"/>
    <xf numFmtId="0" fontId="20" fillId="2" borderId="0" xfId="0" applyFont="1" applyFill="1" applyBorder="1" applyProtection="1"/>
    <xf numFmtId="0" fontId="20" fillId="2" borderId="0" xfId="0" applyFont="1" applyFill="1" applyBorder="1" applyAlignment="1" applyProtection="1">
      <alignment horizontal="center"/>
    </xf>
    <xf numFmtId="0" fontId="50" fillId="2" borderId="0" xfId="0" applyFont="1" applyFill="1" applyProtection="1"/>
    <xf numFmtId="0" fontId="20" fillId="2" borderId="2" xfId="0" applyFont="1" applyFill="1" applyBorder="1" applyProtection="1"/>
    <xf numFmtId="0" fontId="20" fillId="2" borderId="2" xfId="0" applyFont="1" applyFill="1" applyBorder="1" applyAlignment="1" applyProtection="1">
      <alignment horizontal="center"/>
    </xf>
    <xf numFmtId="0" fontId="1" fillId="2" borderId="21" xfId="0" applyFont="1" applyFill="1" applyBorder="1" applyProtection="1"/>
    <xf numFmtId="0" fontId="1" fillId="2" borderId="22" xfId="0" applyFont="1" applyFill="1" applyBorder="1" applyProtection="1"/>
    <xf numFmtId="0" fontId="1" fillId="2" borderId="22" xfId="0" applyFont="1" applyFill="1" applyBorder="1" applyAlignment="1" applyProtection="1">
      <alignment horizontal="right"/>
    </xf>
    <xf numFmtId="0" fontId="1" fillId="2" borderId="23" xfId="0" applyFont="1" applyFill="1" applyBorder="1" applyProtection="1"/>
    <xf numFmtId="0" fontId="21" fillId="2" borderId="0" xfId="0" applyFont="1" applyFill="1" applyBorder="1" applyAlignment="1">
      <alignment horizontal="center" vertical="center"/>
    </xf>
    <xf numFmtId="0" fontId="1" fillId="2" borderId="0" xfId="0" applyFont="1" applyFill="1" applyBorder="1" applyAlignment="1">
      <alignment vertical="top" wrapText="1"/>
    </xf>
    <xf numFmtId="0" fontId="20" fillId="2" borderId="0" xfId="0" applyFont="1" applyFill="1" applyBorder="1" applyAlignment="1">
      <alignment vertical="center"/>
    </xf>
    <xf numFmtId="0" fontId="22" fillId="2" borderId="0" xfId="0" applyFont="1" applyFill="1" applyBorder="1" applyAlignment="1">
      <alignment vertical="center"/>
    </xf>
    <xf numFmtId="0" fontId="9" fillId="3" borderId="0" xfId="0" applyFont="1" applyFill="1" applyBorder="1" applyAlignment="1" applyProtection="1">
      <alignment horizontal="center" vertical="center" wrapText="1"/>
    </xf>
    <xf numFmtId="0" fontId="10" fillId="2" borderId="29" xfId="0" applyFont="1" applyFill="1" applyBorder="1" applyProtection="1"/>
    <xf numFmtId="0" fontId="11" fillId="2" borderId="30" xfId="0" applyFont="1" applyFill="1" applyBorder="1" applyProtection="1"/>
    <xf numFmtId="0" fontId="10" fillId="2" borderId="31" xfId="0" applyFont="1" applyFill="1" applyBorder="1" applyProtection="1"/>
    <xf numFmtId="0" fontId="10" fillId="2" borderId="8" xfId="0" applyFont="1" applyFill="1" applyBorder="1" applyProtection="1"/>
    <xf numFmtId="0" fontId="17" fillId="2" borderId="0" xfId="0" applyFont="1" applyFill="1" applyBorder="1" applyAlignment="1" applyProtection="1">
      <alignment vertical="center"/>
    </xf>
    <xf numFmtId="0" fontId="11" fillId="2" borderId="0" xfId="0" applyFont="1" applyFill="1" applyBorder="1" applyProtection="1"/>
    <xf numFmtId="0" fontId="10" fillId="2" borderId="9" xfId="0" applyFont="1" applyFill="1" applyBorder="1" applyProtection="1"/>
    <xf numFmtId="0" fontId="11" fillId="2" borderId="10" xfId="0" applyFont="1" applyFill="1" applyBorder="1" applyProtection="1"/>
    <xf numFmtId="0" fontId="11" fillId="2" borderId="11" xfId="0" applyFont="1" applyFill="1" applyBorder="1" applyProtection="1"/>
    <xf numFmtId="0" fontId="11" fillId="2" borderId="12" xfId="0" applyFont="1" applyFill="1" applyBorder="1" applyProtection="1"/>
    <xf numFmtId="0" fontId="11" fillId="2" borderId="13" xfId="0" applyFont="1" applyFill="1" applyBorder="1" applyProtection="1"/>
    <xf numFmtId="0" fontId="4" fillId="2" borderId="32" xfId="0" applyFont="1" applyFill="1" applyBorder="1" applyProtection="1"/>
    <xf numFmtId="0" fontId="4" fillId="2" borderId="33" xfId="0" applyFont="1" applyFill="1" applyBorder="1" applyProtection="1"/>
    <xf numFmtId="0" fontId="11" fillId="2" borderId="34" xfId="0" applyFont="1" applyFill="1" applyBorder="1" applyProtection="1">
      <protection locked="0"/>
    </xf>
    <xf numFmtId="0" fontId="11" fillId="2" borderId="14" xfId="0" applyFont="1" applyFill="1" applyBorder="1" applyProtection="1"/>
    <xf numFmtId="0" fontId="11" fillId="2" borderId="32" xfId="0" applyFont="1" applyFill="1" applyBorder="1" applyProtection="1"/>
    <xf numFmtId="0" fontId="4" fillId="2" borderId="15" xfId="0" applyFont="1" applyFill="1" applyBorder="1" applyProtection="1">
      <protection locked="0"/>
    </xf>
    <xf numFmtId="0" fontId="11" fillId="2" borderId="0" xfId="0" applyFont="1" applyFill="1" applyBorder="1" applyAlignment="1" applyProtection="1">
      <alignment horizontal="center"/>
    </xf>
    <xf numFmtId="0" fontId="11" fillId="2" borderId="15" xfId="0" applyFont="1" applyFill="1" applyBorder="1" applyProtection="1"/>
    <xf numFmtId="0" fontId="11" fillId="2" borderId="16" xfId="0" applyFont="1" applyFill="1" applyBorder="1" applyProtection="1"/>
    <xf numFmtId="0" fontId="11" fillId="2" borderId="17" xfId="0" applyFont="1" applyFill="1" applyBorder="1" applyProtection="1"/>
    <xf numFmtId="0" fontId="4" fillId="2" borderId="13" xfId="0" applyFont="1" applyFill="1" applyBorder="1" applyProtection="1"/>
    <xf numFmtId="0" fontId="4" fillId="2" borderId="14" xfId="0" applyFont="1" applyFill="1" applyBorder="1" applyProtection="1"/>
    <xf numFmtId="0" fontId="33" fillId="2" borderId="0" xfId="0" applyFont="1" applyFill="1" applyBorder="1" applyAlignment="1" applyProtection="1">
      <alignment vertical="center"/>
    </xf>
    <xf numFmtId="0" fontId="33" fillId="2" borderId="0" xfId="0" applyFont="1" applyFill="1" applyBorder="1" applyProtection="1"/>
    <xf numFmtId="0" fontId="20" fillId="2" borderId="14" xfId="0" applyFont="1" applyFill="1" applyBorder="1" applyProtection="1"/>
    <xf numFmtId="0" fontId="51" fillId="2" borderId="0" xfId="0" applyFont="1" applyFill="1" applyBorder="1" applyAlignment="1" applyProtection="1">
      <alignment vertical="top"/>
    </xf>
    <xf numFmtId="0" fontId="6" fillId="2" borderId="0" xfId="0" applyFont="1" applyFill="1" applyBorder="1" applyAlignment="1" applyProtection="1">
      <alignment horizontal="center" vertical="top"/>
    </xf>
    <xf numFmtId="0" fontId="51" fillId="2" borderId="14" xfId="0" applyFont="1" applyFill="1" applyBorder="1" applyAlignment="1" applyProtection="1">
      <alignment vertical="top"/>
    </xf>
    <xf numFmtId="0" fontId="51" fillId="2" borderId="13" xfId="0" applyFont="1" applyFill="1" applyBorder="1" applyAlignment="1" applyProtection="1">
      <alignment vertical="top"/>
    </xf>
    <xf numFmtId="0" fontId="33" fillId="2" borderId="0" xfId="0" applyFont="1" applyFill="1" applyBorder="1" applyAlignment="1" applyProtection="1">
      <alignment vertical="top"/>
    </xf>
    <xf numFmtId="0" fontId="19" fillId="2" borderId="0" xfId="0" applyFont="1" applyFill="1" applyBorder="1" applyAlignment="1" applyProtection="1">
      <alignment horizontal="center" vertical="top"/>
    </xf>
    <xf numFmtId="0" fontId="8" fillId="2" borderId="21" xfId="0" applyFont="1" applyFill="1" applyBorder="1" applyProtection="1"/>
    <xf numFmtId="0" fontId="10" fillId="2" borderId="22" xfId="0" applyFont="1" applyFill="1" applyBorder="1" applyProtection="1"/>
    <xf numFmtId="0" fontId="8" fillId="2" borderId="22" xfId="0" applyFont="1" applyFill="1" applyBorder="1" applyProtection="1"/>
    <xf numFmtId="0" fontId="8" fillId="2" borderId="23" xfId="0" applyFont="1" applyFill="1" applyBorder="1" applyProtection="1"/>
    <xf numFmtId="0" fontId="5" fillId="2" borderId="0" xfId="0" applyFont="1" applyFill="1" applyBorder="1" applyAlignment="1" applyProtection="1">
      <alignment horizontal="center" vertical="center" wrapText="1"/>
    </xf>
    <xf numFmtId="0" fontId="1" fillId="2" borderId="0" xfId="0" applyFont="1" applyFill="1" applyAlignment="1" applyProtection="1">
      <alignment horizontal="left" vertical="top"/>
    </xf>
    <xf numFmtId="0" fontId="0" fillId="2" borderId="0" xfId="0" applyFill="1" applyProtection="1"/>
    <xf numFmtId="0" fontId="0" fillId="0" borderId="0" xfId="0" applyProtection="1"/>
    <xf numFmtId="0" fontId="36" fillId="2" borderId="0" xfId="0" applyFont="1" applyFill="1" applyProtection="1"/>
    <xf numFmtId="0" fontId="1" fillId="0" borderId="0" xfId="0" applyFont="1" applyProtection="1"/>
    <xf numFmtId="0" fontId="0" fillId="6" borderId="0" xfId="0" applyFill="1" applyProtection="1"/>
    <xf numFmtId="0" fontId="40" fillId="2" borderId="0" xfId="0" applyFont="1" applyFill="1" applyProtection="1"/>
    <xf numFmtId="0" fontId="40" fillId="2" borderId="0" xfId="0" applyFont="1" applyFill="1" applyAlignment="1" applyProtection="1">
      <alignment horizontal="justify"/>
    </xf>
    <xf numFmtId="0" fontId="39" fillId="0" borderId="0" xfId="0" applyFont="1" applyProtection="1"/>
    <xf numFmtId="0" fontId="0" fillId="0" borderId="0" xfId="0" applyBorder="1" applyProtection="1"/>
    <xf numFmtId="49" fontId="0" fillId="2" borderId="0" xfId="0" applyNumberFormat="1" applyFill="1" applyAlignment="1" applyProtection="1">
      <alignment vertical="center"/>
    </xf>
    <xf numFmtId="0" fontId="1" fillId="2" borderId="0" xfId="0" applyFont="1" applyFill="1" applyProtection="1"/>
    <xf numFmtId="0" fontId="2" fillId="2" borderId="0" xfId="0" applyFont="1" applyFill="1" applyAlignment="1" applyProtection="1">
      <alignment horizontal="center" vertical="center" wrapText="1"/>
    </xf>
    <xf numFmtId="0" fontId="0" fillId="7" borderId="0" xfId="0" applyFill="1" applyProtection="1"/>
    <xf numFmtId="0" fontId="30" fillId="2" borderId="18" xfId="0" applyFont="1" applyFill="1" applyBorder="1" applyAlignment="1" applyProtection="1">
      <alignment vertical="top"/>
    </xf>
    <xf numFmtId="0" fontId="30" fillId="2" borderId="19" xfId="0" applyFont="1" applyFill="1" applyBorder="1" applyAlignment="1" applyProtection="1">
      <alignment vertical="top"/>
    </xf>
    <xf numFmtId="0" fontId="30" fillId="2" borderId="20" xfId="0" applyFont="1" applyFill="1" applyBorder="1" applyAlignment="1" applyProtection="1">
      <alignment vertical="top"/>
    </xf>
    <xf numFmtId="49" fontId="17" fillId="2" borderId="27" xfId="0" applyNumberFormat="1" applyFont="1" applyFill="1" applyBorder="1" applyAlignment="1" applyProtection="1">
      <alignment horizontal="center" vertical="top"/>
      <protection locked="0"/>
    </xf>
    <xf numFmtId="49" fontId="30" fillId="2" borderId="27" xfId="0" applyNumberFormat="1" applyFont="1" applyFill="1" applyBorder="1" applyAlignment="1" applyProtection="1">
      <alignment horizontal="center" vertical="center"/>
      <protection locked="0"/>
    </xf>
    <xf numFmtId="0" fontId="19" fillId="2" borderId="0" xfId="0" applyFont="1" applyFill="1" applyBorder="1" applyAlignment="1" applyProtection="1">
      <alignment horizontal="left"/>
    </xf>
    <xf numFmtId="49" fontId="19" fillId="2" borderId="27"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wrapText="1"/>
    </xf>
    <xf numFmtId="0" fontId="2" fillId="2" borderId="0" xfId="0" applyFont="1" applyFill="1" applyAlignment="1">
      <alignment horizontal="center" vertical="center" wrapText="1"/>
    </xf>
    <xf numFmtId="0" fontId="30" fillId="2" borderId="0" xfId="0" applyFont="1" applyFill="1" applyAlignment="1" applyProtection="1">
      <alignment horizontal="justify" vertical="top" wrapText="1"/>
    </xf>
    <xf numFmtId="0" fontId="6" fillId="2" borderId="0" xfId="0" applyFont="1" applyFill="1" applyBorder="1" applyAlignment="1" applyProtection="1">
      <alignment horizontal="left" vertical="center" wrapText="1"/>
    </xf>
    <xf numFmtId="0" fontId="28" fillId="2" borderId="0" xfId="0" applyFont="1" applyFill="1" applyAlignment="1" applyProtection="1">
      <alignment horizontal="justify" vertical="center" wrapText="1"/>
    </xf>
    <xf numFmtId="0" fontId="0" fillId="8" borderId="0" xfId="0" applyFill="1"/>
    <xf numFmtId="0" fontId="4" fillId="0" borderId="0" xfId="0" applyFont="1" applyFill="1" applyAlignment="1" applyProtection="1">
      <alignment vertical="center"/>
    </xf>
    <xf numFmtId="0" fontId="0" fillId="0" borderId="0" xfId="0" applyFill="1"/>
    <xf numFmtId="0" fontId="8" fillId="8" borderId="0" xfId="0" applyFont="1" applyFill="1"/>
    <xf numFmtId="49" fontId="4" fillId="2" borderId="0" xfId="0" applyNumberFormat="1" applyFont="1" applyFill="1" applyBorder="1" applyAlignment="1" applyProtection="1">
      <alignment horizontal="center" vertical="center"/>
    </xf>
    <xf numFmtId="0" fontId="0" fillId="0" borderId="0" xfId="0" applyFill="1" applyAlignment="1">
      <alignment vertical="top"/>
    </xf>
    <xf numFmtId="0" fontId="4" fillId="2" borderId="0" xfId="0" applyNumberFormat="1"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9" borderId="0" xfId="0" applyFill="1"/>
    <xf numFmtId="0" fontId="36" fillId="8" borderId="0" xfId="0" applyFont="1" applyFill="1"/>
    <xf numFmtId="0" fontId="36" fillId="0" borderId="0" xfId="0" applyFont="1" applyFill="1"/>
    <xf numFmtId="0" fontId="53" fillId="0" borderId="0" xfId="0" applyFont="1"/>
    <xf numFmtId="0" fontId="53" fillId="0" borderId="0" xfId="0" applyFont="1" applyFill="1"/>
    <xf numFmtId="0" fontId="0" fillId="0" borderId="0" xfId="0" applyFont="1" applyFill="1" applyBorder="1" applyProtection="1"/>
    <xf numFmtId="0" fontId="39" fillId="0" borderId="0" xfId="0" applyFont="1" applyFill="1"/>
    <xf numFmtId="0" fontId="0" fillId="10" borderId="0" xfId="0" applyFill="1"/>
    <xf numFmtId="0" fontId="10" fillId="2" borderId="0" xfId="0" applyFont="1" applyFill="1" applyBorder="1" applyAlignment="1" applyProtection="1">
      <alignment horizontal="left" vertical="top"/>
    </xf>
    <xf numFmtId="0" fontId="41" fillId="2" borderId="0" xfId="1" applyFont="1" applyFill="1" applyAlignment="1" applyProtection="1">
      <alignment horizontal="justify"/>
      <protection locked="0"/>
    </xf>
    <xf numFmtId="0" fontId="2" fillId="2" borderId="0" xfId="0" applyFont="1" applyFill="1" applyBorder="1" applyAlignment="1" applyProtection="1">
      <alignment horizontal="center" wrapText="1"/>
    </xf>
    <xf numFmtId="0" fontId="2" fillId="0" borderId="0" xfId="0" applyFont="1" applyBorder="1" applyAlignment="1" applyProtection="1">
      <alignment horizontal="center"/>
    </xf>
    <xf numFmtId="0" fontId="7"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3" borderId="0" xfId="0" applyFont="1" applyFill="1" applyAlignment="1" applyProtection="1">
      <alignment horizontal="center" vertical="center"/>
    </xf>
    <xf numFmtId="0" fontId="11" fillId="2" borderId="0" xfId="0" applyFont="1" applyFill="1" applyBorder="1" applyAlignment="1" applyProtection="1">
      <alignment horizontal="justify" vertical="center" wrapText="1"/>
      <protection locked="0"/>
    </xf>
    <xf numFmtId="0" fontId="11" fillId="2" borderId="0" xfId="0" applyFont="1" applyFill="1" applyBorder="1" applyAlignment="1" applyProtection="1">
      <alignment horizontal="justify" vertical="center" wrapText="1"/>
    </xf>
    <xf numFmtId="0" fontId="11" fillId="2" borderId="22" xfId="0" applyFont="1" applyFill="1" applyBorder="1" applyAlignment="1" applyProtection="1">
      <alignment horizontal="left" vertical="center" wrapText="1"/>
    </xf>
    <xf numFmtId="0" fontId="11" fillId="0" borderId="0" xfId="0" applyFont="1" applyAlignment="1" applyProtection="1">
      <alignment horizontal="justify" vertical="center" wrapText="1"/>
    </xf>
    <xf numFmtId="0" fontId="11" fillId="3" borderId="0" xfId="0" applyFont="1" applyFill="1" applyBorder="1" applyAlignment="1" applyProtection="1">
      <alignment horizontal="justify" vertical="center"/>
    </xf>
    <xf numFmtId="0" fontId="11" fillId="3" borderId="0" xfId="0" applyFont="1" applyFill="1" applyBorder="1" applyAlignment="1" applyProtection="1">
      <alignment horizontal="left" vertical="center"/>
    </xf>
    <xf numFmtId="0" fontId="37" fillId="3" borderId="0" xfId="1" applyFont="1" applyFill="1" applyAlignment="1" applyProtection="1">
      <alignment horizontal="right" vertical="center"/>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11" fillId="4" borderId="22" xfId="0" applyFont="1" applyFill="1" applyBorder="1" applyAlignment="1" applyProtection="1">
      <alignment horizontal="justify" vertical="top" wrapText="1"/>
    </xf>
    <xf numFmtId="0" fontId="11" fillId="4" borderId="23" xfId="0" applyFont="1" applyFill="1" applyBorder="1" applyAlignment="1" applyProtection="1">
      <alignment horizontal="justify" vertical="top" wrapText="1"/>
    </xf>
    <xf numFmtId="0" fontId="14" fillId="4" borderId="18" xfId="0" applyFont="1" applyFill="1" applyBorder="1" applyAlignment="1" applyProtection="1">
      <alignment horizontal="left" vertical="center"/>
    </xf>
    <xf numFmtId="0" fontId="14" fillId="4" borderId="19" xfId="0" applyFont="1" applyFill="1" applyBorder="1" applyAlignment="1" applyProtection="1">
      <alignment horizontal="left" vertical="center"/>
    </xf>
    <xf numFmtId="0" fontId="14" fillId="4" borderId="20" xfId="0" applyFont="1" applyFill="1" applyBorder="1" applyAlignment="1" applyProtection="1">
      <alignment horizontal="left" vertical="center"/>
    </xf>
    <xf numFmtId="0" fontId="10" fillId="4" borderId="8"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0" fontId="10" fillId="4" borderId="9" xfId="0" applyFont="1" applyFill="1" applyBorder="1" applyAlignment="1" applyProtection="1">
      <alignment horizontal="left" vertical="center"/>
    </xf>
    <xf numFmtId="0" fontId="11" fillId="4" borderId="22" xfId="0" applyFont="1" applyFill="1" applyBorder="1" applyAlignment="1" applyProtection="1">
      <alignment horizontal="justify" vertical="center"/>
    </xf>
    <xf numFmtId="0" fontId="11" fillId="4" borderId="23" xfId="0" applyFont="1" applyFill="1" applyBorder="1" applyAlignment="1" applyProtection="1">
      <alignment horizontal="justify" vertical="center"/>
    </xf>
    <xf numFmtId="0" fontId="11" fillId="3" borderId="0" xfId="0" applyFont="1" applyFill="1" applyBorder="1" applyAlignment="1" applyProtection="1">
      <alignment horizontal="right" vertical="top" wrapText="1"/>
    </xf>
    <xf numFmtId="0" fontId="11" fillId="3" borderId="16" xfId="0" applyFont="1" applyFill="1" applyBorder="1" applyAlignment="1" applyProtection="1">
      <alignment horizontal="left" vertical="top" wrapText="1"/>
      <protection locked="0"/>
    </xf>
    <xf numFmtId="0" fontId="11" fillId="0" borderId="0" xfId="0" applyFont="1" applyFill="1" applyBorder="1" applyAlignment="1" applyProtection="1">
      <alignment horizontal="justify" vertical="center" wrapText="1"/>
    </xf>
    <xf numFmtId="0" fontId="11" fillId="2" borderId="0" xfId="0" applyFont="1" applyFill="1" applyBorder="1" applyAlignment="1" applyProtection="1">
      <alignment horizontal="justify" vertical="top" wrapText="1"/>
    </xf>
    <xf numFmtId="0" fontId="9" fillId="2" borderId="0" xfId="0" applyFont="1" applyFill="1" applyBorder="1" applyAlignment="1" applyProtection="1">
      <alignment horizontal="left" vertical="top" wrapText="1"/>
      <protection locked="0"/>
    </xf>
    <xf numFmtId="0" fontId="10" fillId="2" borderId="16" xfId="0" applyFont="1" applyFill="1" applyBorder="1" applyAlignment="1" applyProtection="1">
      <alignment horizontal="left" vertical="top" wrapText="1"/>
    </xf>
    <xf numFmtId="0" fontId="17" fillId="5" borderId="24" xfId="0" applyFont="1" applyFill="1" applyBorder="1" applyAlignment="1" applyProtection="1">
      <alignment horizontal="center" vertical="center"/>
    </xf>
    <xf numFmtId="0" fontId="17" fillId="5" borderId="25" xfId="0" applyFont="1" applyFill="1" applyBorder="1" applyAlignment="1" applyProtection="1">
      <alignment horizontal="center" vertical="center"/>
    </xf>
    <xf numFmtId="0" fontId="17" fillId="5" borderId="26" xfId="0" applyFont="1" applyFill="1" applyBorder="1" applyAlignment="1" applyProtection="1">
      <alignment horizontal="center" vertical="center"/>
    </xf>
    <xf numFmtId="0" fontId="51" fillId="2" borderId="10" xfId="0" applyFont="1" applyFill="1" applyBorder="1" applyAlignment="1" applyProtection="1">
      <alignment horizontal="center" vertical="center"/>
    </xf>
    <xf numFmtId="0" fontId="51" fillId="2" borderId="11" xfId="0" applyFont="1" applyFill="1" applyBorder="1" applyAlignment="1" applyProtection="1">
      <alignment horizontal="center" vertical="center"/>
    </xf>
    <xf numFmtId="0" fontId="51" fillId="2" borderId="12" xfId="0" applyFont="1" applyFill="1" applyBorder="1" applyAlignment="1" applyProtection="1">
      <alignment horizontal="center" vertical="center"/>
    </xf>
    <xf numFmtId="0" fontId="11" fillId="2" borderId="16" xfId="0" applyFont="1" applyFill="1" applyBorder="1" applyAlignment="1" applyProtection="1">
      <alignment horizontal="center"/>
      <protection locked="0"/>
    </xf>
    <xf numFmtId="0" fontId="19" fillId="2" borderId="0" xfId="0" applyFont="1" applyFill="1" applyBorder="1" applyAlignment="1" applyProtection="1">
      <alignment horizontal="center"/>
    </xf>
    <xf numFmtId="0" fontId="6" fillId="2" borderId="11" xfId="0" applyFont="1" applyFill="1" applyBorder="1" applyAlignment="1" applyProtection="1">
      <alignment horizontal="center" vertical="top"/>
    </xf>
    <xf numFmtId="0" fontId="19" fillId="2" borderId="11" xfId="0" applyFont="1" applyFill="1" applyBorder="1" applyAlignment="1" applyProtection="1">
      <alignment horizontal="center" vertical="top"/>
    </xf>
    <xf numFmtId="0" fontId="30" fillId="2" borderId="8" xfId="0" applyFont="1" applyFill="1" applyBorder="1" applyAlignment="1" applyProtection="1">
      <alignment horizontal="center" vertical="top"/>
      <protection locked="0"/>
    </xf>
    <xf numFmtId="0" fontId="30" fillId="2" borderId="0" xfId="0" applyFont="1" applyFill="1" applyBorder="1" applyAlignment="1" applyProtection="1">
      <alignment horizontal="center" vertical="top"/>
      <protection locked="0"/>
    </xf>
    <xf numFmtId="0" fontId="30" fillId="2" borderId="9" xfId="0" applyFont="1" applyFill="1" applyBorder="1" applyAlignment="1" applyProtection="1">
      <alignment horizontal="center" vertical="top"/>
      <protection locked="0"/>
    </xf>
    <xf numFmtId="0" fontId="30" fillId="2" borderId="21" xfId="0" applyFont="1" applyFill="1" applyBorder="1" applyAlignment="1" applyProtection="1">
      <alignment horizontal="center" vertical="top"/>
      <protection locked="0"/>
    </xf>
    <xf numFmtId="0" fontId="30" fillId="2" borderId="22" xfId="0" applyFont="1" applyFill="1" applyBorder="1" applyAlignment="1" applyProtection="1">
      <alignment horizontal="center" vertical="top"/>
      <protection locked="0"/>
    </xf>
    <xf numFmtId="0" fontId="30" fillId="2" borderId="23" xfId="0" applyFont="1" applyFill="1" applyBorder="1" applyAlignment="1" applyProtection="1">
      <alignment horizontal="center" vertical="top"/>
      <protection locked="0"/>
    </xf>
    <xf numFmtId="0" fontId="46" fillId="2" borderId="16" xfId="1" applyFont="1" applyFill="1" applyBorder="1" applyAlignment="1" applyProtection="1">
      <alignment horizontal="center"/>
      <protection locked="0"/>
    </xf>
    <xf numFmtId="0" fontId="19" fillId="2" borderId="16" xfId="0" applyFont="1" applyFill="1" applyBorder="1" applyAlignment="1" applyProtection="1">
      <alignment horizontal="center"/>
      <protection locked="0"/>
    </xf>
    <xf numFmtId="0" fontId="30" fillId="2" borderId="11" xfId="0" applyFont="1" applyFill="1" applyBorder="1" applyAlignment="1" applyProtection="1">
      <alignment horizontal="center" vertical="center"/>
    </xf>
    <xf numFmtId="0" fontId="30" fillId="2" borderId="0" xfId="0" applyFont="1" applyFill="1" applyBorder="1" applyAlignment="1" applyProtection="1">
      <alignment horizontal="justify" vertical="center" wrapText="1"/>
    </xf>
    <xf numFmtId="0" fontId="19" fillId="2" borderId="16" xfId="0" applyFont="1" applyFill="1" applyBorder="1" applyAlignment="1" applyProtection="1">
      <alignment horizontal="left"/>
      <protection locked="0"/>
    </xf>
    <xf numFmtId="0" fontId="19" fillId="2" borderId="2" xfId="0" applyFont="1" applyFill="1" applyBorder="1" applyAlignment="1" applyProtection="1">
      <alignment horizontal="left"/>
      <protection locked="0"/>
    </xf>
    <xf numFmtId="0" fontId="19" fillId="2" borderId="2" xfId="0" applyFont="1" applyFill="1" applyBorder="1" applyAlignment="1" applyProtection="1">
      <alignment horizontal="center"/>
      <protection locked="0"/>
    </xf>
    <xf numFmtId="0" fontId="9" fillId="2"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2" fillId="2" borderId="0" xfId="0" applyFont="1" applyFill="1" applyBorder="1" applyAlignment="1">
      <alignment horizontal="center" wrapText="1"/>
    </xf>
    <xf numFmtId="0" fontId="2" fillId="0" borderId="0" xfId="0" applyFont="1" applyBorder="1" applyAlignment="1">
      <alignment horizontal="center"/>
    </xf>
    <xf numFmtId="0" fontId="2" fillId="2" borderId="0" xfId="0" applyFont="1" applyFill="1" applyAlignment="1">
      <alignment horizontal="center" vertical="center" wrapText="1"/>
    </xf>
    <xf numFmtId="0" fontId="28" fillId="2" borderId="0" xfId="0" applyFont="1" applyFill="1" applyAlignment="1" applyProtection="1">
      <alignment horizontal="center" vertical="center" wrapText="1"/>
    </xf>
    <xf numFmtId="0" fontId="37" fillId="2" borderId="0" xfId="1" applyFont="1" applyFill="1" applyAlignment="1" applyProtection="1">
      <alignment horizontal="right" vertical="center" wrapText="1"/>
      <protection locked="0"/>
    </xf>
    <xf numFmtId="0" fontId="30" fillId="2" borderId="4" xfId="0" applyFont="1" applyFill="1" applyBorder="1" applyAlignment="1" applyProtection="1">
      <alignment horizontal="center" vertical="center"/>
    </xf>
    <xf numFmtId="49" fontId="19" fillId="2" borderId="4" xfId="0" applyNumberFormat="1" applyFont="1" applyFill="1" applyBorder="1" applyAlignment="1" applyProtection="1">
      <alignment horizontal="left" vertical="center" wrapText="1"/>
    </xf>
    <xf numFmtId="49" fontId="19" fillId="2" borderId="1" xfId="0" applyNumberFormat="1" applyFont="1" applyFill="1" applyBorder="1" applyAlignment="1" applyProtection="1">
      <alignment horizontal="left" vertical="center"/>
    </xf>
    <xf numFmtId="49" fontId="19" fillId="2" borderId="2" xfId="0" applyNumberFormat="1" applyFont="1" applyFill="1" applyBorder="1" applyAlignment="1" applyProtection="1">
      <alignment horizontal="left" vertical="center"/>
    </xf>
    <xf numFmtId="49" fontId="19" fillId="2" borderId="3" xfId="0" applyNumberFormat="1" applyFont="1" applyFill="1" applyBorder="1" applyAlignment="1" applyProtection="1">
      <alignment horizontal="left" vertical="center"/>
    </xf>
    <xf numFmtId="49" fontId="19" fillId="2" borderId="4" xfId="0" applyNumberFormat="1" applyFont="1" applyFill="1" applyBorder="1" applyAlignment="1" applyProtection="1">
      <alignment vertical="center"/>
    </xf>
    <xf numFmtId="49" fontId="19" fillId="2" borderId="0" xfId="0" applyNumberFormat="1" applyFont="1" applyFill="1" applyBorder="1" applyAlignment="1" applyProtection="1">
      <alignment horizontal="left" vertical="center" wrapText="1"/>
    </xf>
    <xf numFmtId="49" fontId="19" fillId="2" borderId="1" xfId="0" applyNumberFormat="1" applyFont="1" applyFill="1" applyBorder="1" applyAlignment="1" applyProtection="1">
      <alignment horizontal="left" vertical="center" wrapText="1"/>
    </xf>
    <xf numFmtId="49" fontId="19" fillId="2" borderId="2" xfId="0" applyNumberFormat="1" applyFont="1" applyFill="1" applyBorder="1" applyAlignment="1" applyProtection="1">
      <alignment horizontal="left" vertical="center" wrapText="1"/>
    </xf>
    <xf numFmtId="49" fontId="19" fillId="2" borderId="3" xfId="0" applyNumberFormat="1" applyFont="1" applyFill="1" applyBorder="1" applyAlignment="1" applyProtection="1">
      <alignment horizontal="left" vertical="center" wrapText="1"/>
    </xf>
    <xf numFmtId="49" fontId="19" fillId="2" borderId="1" xfId="0" applyNumberFormat="1" applyFont="1" applyFill="1" applyBorder="1" applyAlignment="1" applyProtection="1">
      <alignment vertical="center"/>
    </xf>
    <xf numFmtId="49" fontId="19" fillId="2" borderId="2" xfId="0" applyNumberFormat="1" applyFont="1" applyFill="1" applyBorder="1" applyAlignment="1" applyProtection="1">
      <alignment vertical="center"/>
    </xf>
    <xf numFmtId="49" fontId="19" fillId="2" borderId="3" xfId="0" applyNumberFormat="1" applyFont="1" applyFill="1" applyBorder="1" applyAlignment="1" applyProtection="1">
      <alignment vertical="center"/>
    </xf>
    <xf numFmtId="49" fontId="30" fillId="2" borderId="4" xfId="0" applyNumberFormat="1" applyFont="1" applyFill="1" applyBorder="1" applyAlignment="1" applyProtection="1">
      <alignment horizontal="center" vertical="center" wrapText="1"/>
    </xf>
    <xf numFmtId="49" fontId="19" fillId="2" borderId="4" xfId="0" applyNumberFormat="1" applyFont="1" applyFill="1" applyBorder="1" applyAlignment="1" applyProtection="1">
      <alignment horizontal="left" vertical="center"/>
    </xf>
    <xf numFmtId="0" fontId="19" fillId="2" borderId="1"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9" fillId="2" borderId="10" xfId="0" applyFont="1" applyFill="1" applyBorder="1" applyAlignment="1" applyProtection="1">
      <alignment horizontal="center" vertical="center"/>
      <protection locked="0"/>
    </xf>
    <xf numFmtId="0" fontId="19" fillId="2" borderId="11" xfId="0" applyFont="1" applyFill="1" applyBorder="1" applyAlignment="1" applyProtection="1">
      <alignment horizontal="center" vertical="center"/>
      <protection locked="0"/>
    </xf>
    <xf numFmtId="0" fontId="19" fillId="2" borderId="12" xfId="0" applyFont="1" applyFill="1" applyBorder="1" applyAlignment="1" applyProtection="1">
      <alignment horizontal="center" vertical="center"/>
      <protection locked="0"/>
    </xf>
    <xf numFmtId="49" fontId="6" fillId="2" borderId="1" xfId="0" applyNumberFormat="1" applyFont="1" applyFill="1" applyBorder="1" applyAlignment="1" applyProtection="1">
      <alignment vertical="center"/>
    </xf>
    <xf numFmtId="49" fontId="6" fillId="2" borderId="2" xfId="0" applyNumberFormat="1" applyFont="1" applyFill="1" applyBorder="1" applyAlignment="1" applyProtection="1">
      <alignment vertical="center"/>
    </xf>
    <xf numFmtId="49" fontId="6" fillId="2" borderId="3" xfId="0" applyNumberFormat="1" applyFont="1" applyFill="1" applyBorder="1" applyAlignment="1" applyProtection="1">
      <alignment vertical="center"/>
    </xf>
    <xf numFmtId="0" fontId="28" fillId="2" borderId="0" xfId="0" applyFont="1" applyFill="1" applyAlignment="1" applyProtection="1">
      <alignment horizontal="justify" vertical="center" wrapText="1"/>
    </xf>
    <xf numFmtId="0" fontId="30" fillId="2" borderId="0" xfId="0" applyFont="1" applyFill="1" applyAlignment="1" applyProtection="1">
      <alignment horizontal="justify" vertical="top" wrapText="1"/>
    </xf>
    <xf numFmtId="0" fontId="30" fillId="2" borderId="1" xfId="0" applyFont="1" applyFill="1" applyBorder="1" applyAlignment="1" applyProtection="1">
      <alignment horizontal="center" vertical="center"/>
    </xf>
    <xf numFmtId="0" fontId="30" fillId="2" borderId="2" xfId="0" applyFont="1" applyFill="1" applyBorder="1" applyAlignment="1" applyProtection="1">
      <alignment horizontal="center" vertical="center"/>
    </xf>
    <xf numFmtId="0" fontId="30" fillId="2" borderId="3" xfId="0" applyFont="1" applyFill="1" applyBorder="1" applyAlignment="1" applyProtection="1">
      <alignment horizontal="center" vertical="center"/>
    </xf>
    <xf numFmtId="0" fontId="30" fillId="2" borderId="1" xfId="0" applyFont="1" applyFill="1" applyBorder="1" applyAlignment="1" applyProtection="1">
      <alignment horizontal="center" vertical="center" wrapText="1"/>
    </xf>
    <xf numFmtId="0" fontId="30" fillId="2" borderId="2" xfId="0" applyFont="1" applyFill="1" applyBorder="1" applyAlignment="1" applyProtection="1">
      <alignment horizontal="center" vertical="center" wrapText="1"/>
    </xf>
    <xf numFmtId="0" fontId="30" fillId="2" borderId="3" xfId="0" applyFont="1" applyFill="1" applyBorder="1" applyAlignment="1" applyProtection="1">
      <alignment horizontal="center" vertical="center" wrapText="1"/>
    </xf>
    <xf numFmtId="0" fontId="17" fillId="2" borderId="10"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12" xfId="0" applyFont="1" applyFill="1" applyBorder="1" applyAlignment="1" applyProtection="1">
      <alignment horizontal="center" vertical="center" wrapText="1"/>
    </xf>
    <xf numFmtId="0" fontId="6" fillId="2" borderId="1" xfId="0" applyFont="1" applyFill="1" applyBorder="1" applyAlignment="1" applyProtection="1">
      <alignment horizontal="justify"/>
    </xf>
    <xf numFmtId="0" fontId="6" fillId="2" borderId="2" xfId="0" applyFont="1" applyFill="1" applyBorder="1" applyAlignment="1" applyProtection="1">
      <alignment horizontal="justify"/>
    </xf>
    <xf numFmtId="0" fontId="6" fillId="2" borderId="3" xfId="0" applyFont="1" applyFill="1" applyBorder="1" applyAlignment="1" applyProtection="1">
      <alignment horizontal="justify"/>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49" fontId="6" fillId="2" borderId="1" xfId="0" applyNumberFormat="1" applyFont="1" applyFill="1" applyBorder="1" applyAlignment="1" applyProtection="1">
      <alignment vertical="center" wrapText="1"/>
    </xf>
    <xf numFmtId="49" fontId="6" fillId="2" borderId="2" xfId="0" applyNumberFormat="1" applyFont="1" applyFill="1" applyBorder="1" applyAlignment="1" applyProtection="1">
      <alignment vertical="center" wrapText="1"/>
    </xf>
    <xf numFmtId="49" fontId="6" fillId="2" borderId="3" xfId="0" applyNumberFormat="1" applyFont="1" applyFill="1" applyBorder="1" applyAlignment="1" applyProtection="1">
      <alignment vertical="center" wrapText="1"/>
    </xf>
    <xf numFmtId="49" fontId="19" fillId="2" borderId="1" xfId="0" applyNumberFormat="1" applyFont="1" applyFill="1" applyBorder="1" applyAlignment="1" applyProtection="1">
      <alignment vertical="center" wrapText="1"/>
    </xf>
    <xf numFmtId="49" fontId="19" fillId="2" borderId="2" xfId="0" applyNumberFormat="1" applyFont="1" applyFill="1" applyBorder="1" applyAlignment="1" applyProtection="1">
      <alignment vertical="center" wrapText="1"/>
    </xf>
    <xf numFmtId="49" fontId="19" fillId="2" borderId="3" xfId="0" applyNumberFormat="1" applyFont="1" applyFill="1" applyBorder="1" applyAlignment="1" applyProtection="1">
      <alignment vertical="center" wrapText="1"/>
    </xf>
    <xf numFmtId="1" fontId="30" fillId="2" borderId="4" xfId="2" applyNumberFormat="1" applyFont="1" applyFill="1" applyBorder="1" applyAlignment="1" applyProtection="1">
      <alignment horizontal="center" vertical="center" shrinkToFit="1"/>
    </xf>
    <xf numFmtId="0" fontId="22" fillId="2" borderId="0" xfId="0" applyFont="1" applyFill="1" applyBorder="1" applyAlignment="1" applyProtection="1">
      <alignment horizontal="center" vertical="center"/>
    </xf>
    <xf numFmtId="1" fontId="19" fillId="2" borderId="1" xfId="2" applyNumberFormat="1" applyFont="1" applyFill="1" applyBorder="1" applyAlignment="1" applyProtection="1">
      <alignment horizontal="center" vertical="center" shrinkToFit="1"/>
      <protection locked="0"/>
    </xf>
    <xf numFmtId="1" fontId="19" fillId="2" borderId="2" xfId="2" applyNumberFormat="1" applyFont="1" applyFill="1" applyBorder="1" applyAlignment="1" applyProtection="1">
      <alignment horizontal="center" vertical="center" shrinkToFit="1"/>
      <protection locked="0"/>
    </xf>
    <xf numFmtId="1" fontId="19" fillId="2" borderId="3" xfId="2" applyNumberFormat="1" applyFont="1" applyFill="1" applyBorder="1" applyAlignment="1" applyProtection="1">
      <alignment horizontal="center" vertical="center" shrinkToFit="1"/>
      <protection locked="0"/>
    </xf>
    <xf numFmtId="1" fontId="19" fillId="2" borderId="10" xfId="2" applyNumberFormat="1" applyFont="1" applyFill="1" applyBorder="1" applyAlignment="1" applyProtection="1">
      <alignment horizontal="center" vertical="center" shrinkToFit="1"/>
      <protection locked="0"/>
    </xf>
    <xf numFmtId="1" fontId="19" fillId="2" borderId="11" xfId="2" applyNumberFormat="1" applyFont="1" applyFill="1" applyBorder="1" applyAlignment="1" applyProtection="1">
      <alignment horizontal="center" vertical="center" shrinkToFit="1"/>
      <protection locked="0"/>
    </xf>
    <xf numFmtId="1" fontId="19" fillId="2" borderId="12" xfId="2" applyNumberFormat="1" applyFont="1" applyFill="1" applyBorder="1" applyAlignment="1" applyProtection="1">
      <alignment horizontal="center" vertical="center" shrinkToFit="1"/>
      <protection locked="0"/>
    </xf>
    <xf numFmtId="1" fontId="19" fillId="2" borderId="4" xfId="2" applyNumberFormat="1" applyFont="1" applyFill="1" applyBorder="1" applyAlignment="1" applyProtection="1">
      <alignment horizontal="center" vertical="center" shrinkToFit="1"/>
      <protection locked="0"/>
    </xf>
    <xf numFmtId="0" fontId="19" fillId="2" borderId="1" xfId="0" applyFont="1" applyFill="1" applyBorder="1" applyAlignment="1" applyProtection="1">
      <alignment horizontal="left" vertical="center"/>
      <protection locked="0"/>
    </xf>
    <xf numFmtId="0" fontId="19" fillId="2" borderId="2" xfId="0"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protection locked="0"/>
    </xf>
    <xf numFmtId="1" fontId="6" fillId="3" borderId="1" xfId="2" applyNumberFormat="1" applyFont="1" applyFill="1" applyBorder="1" applyAlignment="1" applyProtection="1">
      <alignment horizontal="center" vertical="center" shrinkToFit="1"/>
      <protection locked="0"/>
    </xf>
    <xf numFmtId="1" fontId="6" fillId="3" borderId="2" xfId="2" applyNumberFormat="1" applyFont="1" applyFill="1" applyBorder="1" applyAlignment="1" applyProtection="1">
      <alignment horizontal="center" vertical="center" shrinkToFit="1"/>
      <protection locked="0"/>
    </xf>
    <xf numFmtId="1" fontId="6" fillId="3" borderId="3" xfId="2" applyNumberFormat="1" applyFont="1" applyFill="1" applyBorder="1" applyAlignment="1" applyProtection="1">
      <alignment horizontal="center" vertical="center" shrinkToFit="1"/>
      <protection locked="0"/>
    </xf>
    <xf numFmtId="0" fontId="25" fillId="2" borderId="0" xfId="0" applyFont="1" applyFill="1" applyBorder="1" applyAlignment="1" applyProtection="1">
      <alignment horizontal="justify" vertical="center" wrapText="1"/>
    </xf>
    <xf numFmtId="49" fontId="6" fillId="2" borderId="1" xfId="0" applyNumberFormat="1" applyFont="1" applyFill="1" applyBorder="1" applyAlignment="1" applyProtection="1">
      <alignment horizontal="left" vertical="center"/>
    </xf>
    <xf numFmtId="49" fontId="6" fillId="2" borderId="2" xfId="0" applyNumberFormat="1" applyFont="1" applyFill="1" applyBorder="1" applyAlignment="1" applyProtection="1">
      <alignment horizontal="left" vertical="center"/>
    </xf>
    <xf numFmtId="49" fontId="6" fillId="2" borderId="3" xfId="0" applyNumberFormat="1" applyFont="1" applyFill="1" applyBorder="1" applyAlignment="1" applyProtection="1">
      <alignment horizontal="left" vertical="center"/>
    </xf>
    <xf numFmtId="49" fontId="31" fillId="2" borderId="4" xfId="0" applyNumberFormat="1" applyFont="1" applyFill="1" applyBorder="1" applyAlignment="1" applyProtection="1">
      <alignment horizontal="left" vertical="center"/>
    </xf>
    <xf numFmtId="1" fontId="17" fillId="2" borderId="4" xfId="0" applyNumberFormat="1" applyFont="1" applyFill="1" applyBorder="1" applyAlignment="1" applyProtection="1">
      <alignment horizontal="center" vertical="center"/>
    </xf>
    <xf numFmtId="0" fontId="12" fillId="2" borderId="0" xfId="0" applyFont="1" applyFill="1" applyBorder="1" applyAlignment="1" applyProtection="1">
      <alignment horizontal="center"/>
    </xf>
    <xf numFmtId="0" fontId="4" fillId="2" borderId="0" xfId="0" applyFont="1" applyFill="1" applyBorder="1" applyAlignment="1" applyProtection="1">
      <alignment horizontal="center" vertical="center"/>
    </xf>
    <xf numFmtId="49" fontId="6" fillId="2" borderId="4" xfId="0" applyNumberFormat="1" applyFont="1" applyFill="1" applyBorder="1" applyAlignment="1" applyProtection="1">
      <alignment horizontal="left" vertical="center" wrapText="1"/>
    </xf>
    <xf numFmtId="0" fontId="17" fillId="2" borderId="4" xfId="0" applyFont="1" applyFill="1" applyBorder="1" applyAlignment="1" applyProtection="1">
      <alignment horizontal="center" vertical="center"/>
      <protection locked="0"/>
    </xf>
    <xf numFmtId="49" fontId="17" fillId="2" borderId="10" xfId="0" applyNumberFormat="1" applyFont="1" applyFill="1" applyBorder="1" applyAlignment="1" applyProtection="1">
      <alignment horizontal="center" vertical="center" wrapText="1"/>
    </xf>
    <xf numFmtId="49" fontId="17" fillId="2" borderId="11" xfId="0" applyNumberFormat="1" applyFont="1" applyFill="1" applyBorder="1" applyAlignment="1" applyProtection="1">
      <alignment horizontal="center" vertical="center" wrapText="1"/>
    </xf>
    <xf numFmtId="49" fontId="17" fillId="2" borderId="12" xfId="0" applyNumberFormat="1" applyFont="1" applyFill="1" applyBorder="1" applyAlignment="1" applyProtection="1">
      <alignment horizontal="center" vertical="center" wrapText="1"/>
    </xf>
    <xf numFmtId="0" fontId="19" fillId="2" borderId="16" xfId="0" applyFont="1" applyFill="1" applyBorder="1" applyAlignment="1" applyProtection="1">
      <alignment horizontal="left" vertical="center"/>
      <protection locked="0"/>
    </xf>
    <xf numFmtId="0" fontId="25" fillId="2" borderId="14" xfId="0" applyFont="1" applyFill="1" applyBorder="1" applyAlignment="1" applyProtection="1">
      <alignment horizontal="justify" vertical="center" wrapText="1"/>
    </xf>
    <xf numFmtId="0" fontId="24" fillId="2" borderId="10" xfId="0" applyFont="1" applyFill="1" applyBorder="1" applyAlignment="1" applyProtection="1">
      <alignment horizontal="justify" vertical="center" wrapText="1"/>
    </xf>
    <xf numFmtId="0" fontId="24" fillId="2" borderId="11" xfId="0" applyFont="1" applyFill="1" applyBorder="1" applyAlignment="1" applyProtection="1">
      <alignment horizontal="justify" vertical="center" wrapText="1"/>
    </xf>
    <xf numFmtId="0" fontId="24" fillId="2" borderId="12" xfId="0" applyFont="1" applyFill="1" applyBorder="1" applyAlignment="1" applyProtection="1">
      <alignment horizontal="justify" vertical="center" wrapText="1"/>
    </xf>
    <xf numFmtId="0" fontId="28" fillId="2" borderId="0" xfId="0" applyFont="1" applyFill="1" applyBorder="1" applyAlignment="1" applyProtection="1">
      <alignment horizontal="justify" vertical="center" wrapText="1"/>
    </xf>
    <xf numFmtId="0" fontId="28" fillId="2" borderId="14" xfId="0" applyFont="1" applyFill="1" applyBorder="1" applyAlignment="1" applyProtection="1">
      <alignment horizontal="justify" vertical="center" wrapText="1"/>
    </xf>
    <xf numFmtId="0" fontId="6" fillId="2" borderId="0" xfId="0" applyFont="1" applyFill="1" applyBorder="1" applyAlignment="1" applyProtection="1">
      <alignment horizontal="left" vertical="center" wrapText="1"/>
    </xf>
    <xf numFmtId="0" fontId="6" fillId="2" borderId="16" xfId="0" applyFont="1" applyFill="1" applyBorder="1" applyAlignment="1" applyProtection="1">
      <alignment horizontal="center" vertical="center"/>
      <protection locked="0"/>
    </xf>
    <xf numFmtId="0" fontId="25" fillId="2" borderId="16" xfId="0" applyFont="1" applyFill="1" applyBorder="1" applyAlignment="1" applyProtection="1">
      <alignment horizontal="justify" vertical="center" wrapText="1"/>
    </xf>
    <xf numFmtId="0" fontId="25" fillId="2" borderId="17" xfId="0" applyFont="1" applyFill="1" applyBorder="1" applyAlignment="1" applyProtection="1">
      <alignment horizontal="justify" vertical="center" wrapText="1"/>
    </xf>
    <xf numFmtId="0" fontId="54" fillId="2" borderId="0" xfId="0" applyFont="1" applyFill="1" applyAlignment="1">
      <alignment horizontal="center" vertical="center"/>
    </xf>
    <xf numFmtId="0" fontId="34" fillId="2" borderId="0" xfId="0" applyFont="1" applyFill="1" applyAlignment="1">
      <alignment horizontal="center" vertical="center"/>
    </xf>
    <xf numFmtId="0" fontId="54" fillId="2" borderId="0" xfId="0" applyFont="1" applyFill="1" applyAlignment="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19" fillId="2" borderId="10" xfId="0" applyFont="1" applyFill="1" applyBorder="1" applyAlignment="1" applyProtection="1">
      <alignment horizontal="left" vertical="top" wrapText="1"/>
      <protection locked="0"/>
    </xf>
    <xf numFmtId="0" fontId="19" fillId="2" borderId="11" xfId="0" applyFont="1" applyFill="1" applyBorder="1" applyAlignment="1" applyProtection="1">
      <alignment horizontal="left" vertical="top" wrapText="1"/>
      <protection locked="0"/>
    </xf>
    <xf numFmtId="0" fontId="19" fillId="2" borderId="12" xfId="0" applyFont="1" applyFill="1" applyBorder="1" applyAlignment="1" applyProtection="1">
      <alignment horizontal="left" vertical="top" wrapText="1"/>
      <protection locked="0"/>
    </xf>
    <xf numFmtId="0" fontId="19" fillId="2" borderId="13" xfId="0" applyFont="1" applyFill="1" applyBorder="1" applyAlignment="1" applyProtection="1">
      <alignment horizontal="left" vertical="top" wrapText="1"/>
      <protection locked="0"/>
    </xf>
    <xf numFmtId="0" fontId="19" fillId="2" borderId="0" xfId="0" applyFont="1" applyFill="1" applyBorder="1" applyAlignment="1" applyProtection="1">
      <alignment horizontal="left" vertical="top" wrapText="1"/>
      <protection locked="0"/>
    </xf>
    <xf numFmtId="0" fontId="19" fillId="2" borderId="14" xfId="0" applyFont="1" applyFill="1" applyBorder="1" applyAlignment="1" applyProtection="1">
      <alignment horizontal="left" vertical="top" wrapText="1"/>
      <protection locked="0"/>
    </xf>
    <xf numFmtId="0" fontId="19" fillId="2" borderId="15" xfId="0" applyFont="1" applyFill="1" applyBorder="1" applyAlignment="1" applyProtection="1">
      <alignment horizontal="left" vertical="top" wrapText="1"/>
      <protection locked="0"/>
    </xf>
    <xf numFmtId="0" fontId="19" fillId="2" borderId="16" xfId="0" applyFont="1" applyFill="1" applyBorder="1" applyAlignment="1" applyProtection="1">
      <alignment horizontal="left" vertical="top" wrapText="1"/>
      <protection locked="0"/>
    </xf>
    <xf numFmtId="0" fontId="19" fillId="2" borderId="17" xfId="0" applyFont="1" applyFill="1" applyBorder="1" applyAlignment="1" applyProtection="1">
      <alignment horizontal="left" vertical="top" wrapText="1"/>
      <protection locked="0"/>
    </xf>
    <xf numFmtId="0" fontId="48" fillId="2" borderId="0" xfId="0" applyFont="1" applyFill="1" applyBorder="1" applyAlignment="1" applyProtection="1">
      <alignment horizontal="center" vertical="center"/>
    </xf>
    <xf numFmtId="0" fontId="19" fillId="2" borderId="13"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xf>
    <xf numFmtId="0" fontId="19" fillId="2" borderId="15" xfId="0" applyFont="1" applyFill="1" applyBorder="1" applyAlignment="1" applyProtection="1">
      <alignment horizontal="center" vertical="center"/>
      <protection locked="0"/>
    </xf>
    <xf numFmtId="0" fontId="19" fillId="2" borderId="16" xfId="0" applyFont="1" applyFill="1" applyBorder="1" applyAlignment="1" applyProtection="1">
      <alignment horizontal="center" vertical="center"/>
      <protection locked="0"/>
    </xf>
    <xf numFmtId="0" fontId="19" fillId="2" borderId="17" xfId="0" applyFont="1" applyFill="1" applyBorder="1" applyAlignment="1" applyProtection="1">
      <alignment horizontal="center" vertical="center"/>
      <protection locked="0"/>
    </xf>
    <xf numFmtId="0" fontId="52" fillId="2" borderId="2" xfId="1" applyFont="1" applyFill="1" applyBorder="1" applyAlignment="1" applyProtection="1">
      <alignment horizontal="left"/>
      <protection locked="0"/>
    </xf>
    <xf numFmtId="0" fontId="20" fillId="2" borderId="0" xfId="0" applyFont="1" applyFill="1" applyBorder="1" applyAlignment="1">
      <alignment horizontal="justify" vertical="center" wrapText="1"/>
    </xf>
    <xf numFmtId="0" fontId="20" fillId="2" borderId="0" xfId="0" applyFont="1" applyFill="1" applyAlignment="1">
      <alignment horizontal="justify" vertical="center" wrapText="1"/>
    </xf>
  </cellXfs>
  <cellStyles count="3">
    <cellStyle name="Hipervínculo" xfId="1" builtinId="8"/>
    <cellStyle name="Normal" xfId="0" builtinId="0"/>
    <cellStyle name="Porcentual 2" xfId="2"/>
  </cellStyles>
  <dxfs count="13">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8</xdr:col>
      <xdr:colOff>66450</xdr:colOff>
      <xdr:row>0</xdr:row>
      <xdr:rowOff>1089525</xdr:rowOff>
    </xdr:to>
    <xdr:pic>
      <xdr:nvPicPr>
        <xdr:cNvPr id="4" name="4 Imagen" descr="INEGI Logo y nombre (vertical).png">
          <a:extLst>
            <a:ext uri="{FF2B5EF4-FFF2-40B4-BE49-F238E27FC236}">
              <a16:creationId xmlns:a16="http://schemas.microsoft.com/office/drawing/2014/main" xmlns="" id="{00000000-0008-0000-0000-000004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14325" y="9525"/>
          <a:ext cx="1800000" cy="1080000"/>
        </a:xfrm>
        <a:prstGeom prst="rect">
          <a:avLst/>
        </a:prstGeom>
        <a:noFill/>
        <a:ln w="9525">
          <a:noFill/>
          <a:miter lim="800000"/>
          <a:headEnd/>
          <a:tailEnd/>
        </a:ln>
      </xdr:spPr>
    </xdr:pic>
    <xdr:clientData/>
  </xdr:twoCellAnchor>
  <xdr:twoCellAnchor editAs="oneCell">
    <xdr:from>
      <xdr:col>22</xdr:col>
      <xdr:colOff>171450</xdr:colOff>
      <xdr:row>0</xdr:row>
      <xdr:rowOff>0</xdr:rowOff>
    </xdr:from>
    <xdr:to>
      <xdr:col>29</xdr:col>
      <xdr:colOff>237900</xdr:colOff>
      <xdr:row>0</xdr:row>
      <xdr:rowOff>1080000</xdr:rowOff>
    </xdr:to>
    <xdr:pic>
      <xdr:nvPicPr>
        <xdr:cNvPr id="5" name="Imagen 4">
          <a:extLst>
            <a:ext uri="{FF2B5EF4-FFF2-40B4-BE49-F238E27FC236}">
              <a16:creationId xmlns:a16="http://schemas.microsoft.com/office/drawing/2014/main" xmlns="" id="{00000000-0008-0000-0000-000005000000}"/>
            </a:ext>
          </a:extLst>
        </xdr:cNvPr>
        <xdr:cNvPicPr preferRelativeResize="0">
          <a:picLocks/>
        </xdr:cNvPicPr>
      </xdr:nvPicPr>
      <xdr:blipFill>
        <a:blip xmlns:r="http://schemas.openxmlformats.org/officeDocument/2006/relationships" r:embed="rId2"/>
        <a:stretch>
          <a:fillRect/>
        </a:stretch>
      </xdr:blipFill>
      <xdr:spPr>
        <a:xfrm>
          <a:off x="5686425" y="0"/>
          <a:ext cx="1800000"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8</xdr:col>
      <xdr:colOff>66450</xdr:colOff>
      <xdr:row>0</xdr:row>
      <xdr:rowOff>1089525</xdr:rowOff>
    </xdr:to>
    <xdr:pic>
      <xdr:nvPicPr>
        <xdr:cNvPr id="4" name="4 Imagen" descr="INEGI Logo y nombre (vertical).png">
          <a:extLst>
            <a:ext uri="{FF2B5EF4-FFF2-40B4-BE49-F238E27FC236}">
              <a16:creationId xmlns:a16="http://schemas.microsoft.com/office/drawing/2014/main" xmlns="" id="{00000000-0008-0000-0100-000004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14325" y="9525"/>
          <a:ext cx="1800000" cy="1080000"/>
        </a:xfrm>
        <a:prstGeom prst="rect">
          <a:avLst/>
        </a:prstGeom>
        <a:noFill/>
        <a:ln w="9525">
          <a:noFill/>
          <a:miter lim="800000"/>
          <a:headEnd/>
          <a:tailEnd/>
        </a:ln>
      </xdr:spPr>
    </xdr:pic>
    <xdr:clientData/>
  </xdr:twoCellAnchor>
  <xdr:twoCellAnchor editAs="oneCell">
    <xdr:from>
      <xdr:col>22</xdr:col>
      <xdr:colOff>171450</xdr:colOff>
      <xdr:row>0</xdr:row>
      <xdr:rowOff>0</xdr:rowOff>
    </xdr:from>
    <xdr:to>
      <xdr:col>29</xdr:col>
      <xdr:colOff>237900</xdr:colOff>
      <xdr:row>0</xdr:row>
      <xdr:rowOff>1080000</xdr:rowOff>
    </xdr:to>
    <xdr:pic>
      <xdr:nvPicPr>
        <xdr:cNvPr id="5" name="Imagen 4">
          <a:extLst>
            <a:ext uri="{FF2B5EF4-FFF2-40B4-BE49-F238E27FC236}">
              <a16:creationId xmlns:a16="http://schemas.microsoft.com/office/drawing/2014/main" xmlns="" id="{00000000-0008-0000-0100-000005000000}"/>
            </a:ext>
          </a:extLst>
        </xdr:cNvPr>
        <xdr:cNvPicPr preferRelativeResize="0">
          <a:picLocks/>
        </xdr:cNvPicPr>
      </xdr:nvPicPr>
      <xdr:blipFill>
        <a:blip xmlns:r="http://schemas.openxmlformats.org/officeDocument/2006/relationships" r:embed="rId2"/>
        <a:stretch>
          <a:fillRect/>
        </a:stretch>
      </xdr:blipFill>
      <xdr:spPr>
        <a:xfrm>
          <a:off x="5686425" y="0"/>
          <a:ext cx="180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8</xdr:col>
      <xdr:colOff>66450</xdr:colOff>
      <xdr:row>0</xdr:row>
      <xdr:rowOff>1089525</xdr:rowOff>
    </xdr:to>
    <xdr:pic>
      <xdr:nvPicPr>
        <xdr:cNvPr id="6" name="4 Imagen" descr="INEGI Logo y nombre (vertical).png">
          <a:extLst>
            <a:ext uri="{FF2B5EF4-FFF2-40B4-BE49-F238E27FC236}">
              <a16:creationId xmlns:a16="http://schemas.microsoft.com/office/drawing/2014/main" xmlns="" id="{00000000-0008-0000-0200-000006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14325" y="9525"/>
          <a:ext cx="1800000" cy="1080000"/>
        </a:xfrm>
        <a:prstGeom prst="rect">
          <a:avLst/>
        </a:prstGeom>
        <a:noFill/>
        <a:ln w="9525">
          <a:noFill/>
          <a:miter lim="800000"/>
          <a:headEnd/>
          <a:tailEnd/>
        </a:ln>
      </xdr:spPr>
    </xdr:pic>
    <xdr:clientData/>
  </xdr:twoCellAnchor>
  <xdr:twoCellAnchor editAs="oneCell">
    <xdr:from>
      <xdr:col>22</xdr:col>
      <xdr:colOff>171450</xdr:colOff>
      <xdr:row>0</xdr:row>
      <xdr:rowOff>0</xdr:rowOff>
    </xdr:from>
    <xdr:to>
      <xdr:col>29</xdr:col>
      <xdr:colOff>237900</xdr:colOff>
      <xdr:row>0</xdr:row>
      <xdr:rowOff>1080000</xdr:rowOff>
    </xdr:to>
    <xdr:pic>
      <xdr:nvPicPr>
        <xdr:cNvPr id="7" name="Imagen 6">
          <a:extLst>
            <a:ext uri="{FF2B5EF4-FFF2-40B4-BE49-F238E27FC236}">
              <a16:creationId xmlns:a16="http://schemas.microsoft.com/office/drawing/2014/main" xmlns="" id="{00000000-0008-0000-0200-000007000000}"/>
            </a:ext>
          </a:extLst>
        </xdr:cNvPr>
        <xdr:cNvPicPr preferRelativeResize="0">
          <a:picLocks/>
        </xdr:cNvPicPr>
      </xdr:nvPicPr>
      <xdr:blipFill>
        <a:blip xmlns:r="http://schemas.openxmlformats.org/officeDocument/2006/relationships" r:embed="rId2"/>
        <a:stretch>
          <a:fillRect/>
        </a:stretch>
      </xdr:blipFill>
      <xdr:spPr>
        <a:xfrm>
          <a:off x="5686425" y="0"/>
          <a:ext cx="180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8</xdr:col>
      <xdr:colOff>66450</xdr:colOff>
      <xdr:row>0</xdr:row>
      <xdr:rowOff>1089525</xdr:rowOff>
    </xdr:to>
    <xdr:pic>
      <xdr:nvPicPr>
        <xdr:cNvPr id="6" name="4 Imagen" descr="INEGI Logo y nombre (vertical).png">
          <a:extLst>
            <a:ext uri="{FF2B5EF4-FFF2-40B4-BE49-F238E27FC236}">
              <a16:creationId xmlns:a16="http://schemas.microsoft.com/office/drawing/2014/main" xmlns="" id="{00000000-0008-0000-0300-000006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14325" y="9525"/>
          <a:ext cx="1800000" cy="1080000"/>
        </a:xfrm>
        <a:prstGeom prst="rect">
          <a:avLst/>
        </a:prstGeom>
        <a:noFill/>
        <a:ln w="9525">
          <a:noFill/>
          <a:miter lim="800000"/>
          <a:headEnd/>
          <a:tailEnd/>
        </a:ln>
      </xdr:spPr>
    </xdr:pic>
    <xdr:clientData/>
  </xdr:twoCellAnchor>
  <xdr:twoCellAnchor editAs="oneCell">
    <xdr:from>
      <xdr:col>22</xdr:col>
      <xdr:colOff>171450</xdr:colOff>
      <xdr:row>0</xdr:row>
      <xdr:rowOff>0</xdr:rowOff>
    </xdr:from>
    <xdr:to>
      <xdr:col>29</xdr:col>
      <xdr:colOff>237900</xdr:colOff>
      <xdr:row>0</xdr:row>
      <xdr:rowOff>1080000</xdr:rowOff>
    </xdr:to>
    <xdr:pic>
      <xdr:nvPicPr>
        <xdr:cNvPr id="7" name="Imagen 6">
          <a:extLst>
            <a:ext uri="{FF2B5EF4-FFF2-40B4-BE49-F238E27FC236}">
              <a16:creationId xmlns:a16="http://schemas.microsoft.com/office/drawing/2014/main" xmlns="" id="{00000000-0008-0000-0300-000007000000}"/>
            </a:ext>
          </a:extLst>
        </xdr:cNvPr>
        <xdr:cNvPicPr preferRelativeResize="0">
          <a:picLocks/>
        </xdr:cNvPicPr>
      </xdr:nvPicPr>
      <xdr:blipFill>
        <a:blip xmlns:r="http://schemas.openxmlformats.org/officeDocument/2006/relationships" r:embed="rId2"/>
        <a:stretch>
          <a:fillRect/>
        </a:stretch>
      </xdr:blipFill>
      <xdr:spPr>
        <a:xfrm>
          <a:off x="5686425" y="0"/>
          <a:ext cx="1800000" cy="1080000"/>
        </a:xfrm>
        <a:prstGeom prst="rect">
          <a:avLst/>
        </a:prstGeom>
      </xdr:spPr>
    </xdr:pic>
    <xdr:clientData/>
  </xdr:twoCellAnchor>
  <xdr:twoCellAnchor editAs="oneCell">
    <xdr:from>
      <xdr:col>1</xdr:col>
      <xdr:colOff>0</xdr:colOff>
      <xdr:row>0</xdr:row>
      <xdr:rowOff>9525</xdr:rowOff>
    </xdr:from>
    <xdr:to>
      <xdr:col>8</xdr:col>
      <xdr:colOff>66450</xdr:colOff>
      <xdr:row>0</xdr:row>
      <xdr:rowOff>1089525</xdr:rowOff>
    </xdr:to>
    <xdr:pic>
      <xdr:nvPicPr>
        <xdr:cNvPr id="4" name="4 Imagen" descr="INEGI Logo y nombre (vertical).png">
          <a:extLst>
            <a:ext uri="{FF2B5EF4-FFF2-40B4-BE49-F238E27FC236}">
              <a16:creationId xmlns:a16="http://schemas.microsoft.com/office/drawing/2014/main" xmlns="" id="{00000000-0008-0000-0300-000004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14325" y="9525"/>
          <a:ext cx="1800000" cy="1080000"/>
        </a:xfrm>
        <a:prstGeom prst="rect">
          <a:avLst/>
        </a:prstGeom>
        <a:noFill/>
        <a:ln w="9525">
          <a:noFill/>
          <a:miter lim="800000"/>
          <a:headEnd/>
          <a:tailEnd/>
        </a:ln>
      </xdr:spPr>
    </xdr:pic>
    <xdr:clientData/>
  </xdr:twoCellAnchor>
  <xdr:twoCellAnchor editAs="oneCell">
    <xdr:from>
      <xdr:col>22</xdr:col>
      <xdr:colOff>171450</xdr:colOff>
      <xdr:row>0</xdr:row>
      <xdr:rowOff>0</xdr:rowOff>
    </xdr:from>
    <xdr:to>
      <xdr:col>29</xdr:col>
      <xdr:colOff>237900</xdr:colOff>
      <xdr:row>0</xdr:row>
      <xdr:rowOff>1080000</xdr:rowOff>
    </xdr:to>
    <xdr:pic>
      <xdr:nvPicPr>
        <xdr:cNvPr id="5" name="Imagen 4">
          <a:extLst>
            <a:ext uri="{FF2B5EF4-FFF2-40B4-BE49-F238E27FC236}">
              <a16:creationId xmlns:a16="http://schemas.microsoft.com/office/drawing/2014/main" xmlns="" id="{00000000-0008-0000-0300-000005000000}"/>
            </a:ext>
          </a:extLst>
        </xdr:cNvPr>
        <xdr:cNvPicPr preferRelativeResize="0">
          <a:picLocks/>
        </xdr:cNvPicPr>
      </xdr:nvPicPr>
      <xdr:blipFill>
        <a:blip xmlns:r="http://schemas.openxmlformats.org/officeDocument/2006/relationships" r:embed="rId2"/>
        <a:stretch>
          <a:fillRect/>
        </a:stretch>
      </xdr:blipFill>
      <xdr:spPr>
        <a:xfrm>
          <a:off x="5686425" y="0"/>
          <a:ext cx="1800000" cy="1080000"/>
        </a:xfrm>
        <a:prstGeom prst="rect">
          <a:avLst/>
        </a:prstGeom>
      </xdr:spPr>
    </xdr:pic>
    <xdr:clientData/>
  </xdr:twoCellAnchor>
  <xdr:twoCellAnchor editAs="oneCell">
    <xdr:from>
      <xdr:col>1</xdr:col>
      <xdr:colOff>0</xdr:colOff>
      <xdr:row>0</xdr:row>
      <xdr:rowOff>9525</xdr:rowOff>
    </xdr:from>
    <xdr:to>
      <xdr:col>8</xdr:col>
      <xdr:colOff>66450</xdr:colOff>
      <xdr:row>0</xdr:row>
      <xdr:rowOff>1089525</xdr:rowOff>
    </xdr:to>
    <xdr:pic>
      <xdr:nvPicPr>
        <xdr:cNvPr id="8" name="4 Imagen" descr="INEGI Logo y nombre (vertical).png">
          <a:extLst>
            <a:ext uri="{FF2B5EF4-FFF2-40B4-BE49-F238E27FC236}">
              <a16:creationId xmlns:a16="http://schemas.microsoft.com/office/drawing/2014/main" xmlns="" id="{00000000-0008-0000-0300-000008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14325" y="9525"/>
          <a:ext cx="1800000" cy="1080000"/>
        </a:xfrm>
        <a:prstGeom prst="rect">
          <a:avLst/>
        </a:prstGeom>
        <a:noFill/>
        <a:ln w="9525">
          <a:noFill/>
          <a:miter lim="800000"/>
          <a:headEnd/>
          <a:tailEnd/>
        </a:ln>
      </xdr:spPr>
    </xdr:pic>
    <xdr:clientData/>
  </xdr:twoCellAnchor>
  <xdr:twoCellAnchor editAs="oneCell">
    <xdr:from>
      <xdr:col>22</xdr:col>
      <xdr:colOff>171450</xdr:colOff>
      <xdr:row>0</xdr:row>
      <xdr:rowOff>0</xdr:rowOff>
    </xdr:from>
    <xdr:to>
      <xdr:col>29</xdr:col>
      <xdr:colOff>237900</xdr:colOff>
      <xdr:row>0</xdr:row>
      <xdr:rowOff>1080000</xdr:rowOff>
    </xdr:to>
    <xdr:pic>
      <xdr:nvPicPr>
        <xdr:cNvPr id="9" name="Imagen 8">
          <a:extLst>
            <a:ext uri="{FF2B5EF4-FFF2-40B4-BE49-F238E27FC236}">
              <a16:creationId xmlns:a16="http://schemas.microsoft.com/office/drawing/2014/main" xmlns="" id="{00000000-0008-0000-0300-000009000000}"/>
            </a:ext>
          </a:extLst>
        </xdr:cNvPr>
        <xdr:cNvPicPr preferRelativeResize="0">
          <a:picLocks/>
        </xdr:cNvPicPr>
      </xdr:nvPicPr>
      <xdr:blipFill>
        <a:blip xmlns:r="http://schemas.openxmlformats.org/officeDocument/2006/relationships" r:embed="rId2"/>
        <a:stretch>
          <a:fillRect/>
        </a:stretch>
      </xdr:blipFill>
      <xdr:spPr>
        <a:xfrm>
          <a:off x="5686425" y="0"/>
          <a:ext cx="180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8</xdr:col>
      <xdr:colOff>66450</xdr:colOff>
      <xdr:row>0</xdr:row>
      <xdr:rowOff>1089525</xdr:rowOff>
    </xdr:to>
    <xdr:pic>
      <xdr:nvPicPr>
        <xdr:cNvPr id="6" name="4 Imagen" descr="INEGI Logo y nombre (vertical).png">
          <a:extLst>
            <a:ext uri="{FF2B5EF4-FFF2-40B4-BE49-F238E27FC236}">
              <a16:creationId xmlns:a16="http://schemas.microsoft.com/office/drawing/2014/main" xmlns="" id="{00000000-0008-0000-0400-000006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14325" y="9525"/>
          <a:ext cx="1800000" cy="1080000"/>
        </a:xfrm>
        <a:prstGeom prst="rect">
          <a:avLst/>
        </a:prstGeom>
        <a:noFill/>
        <a:ln w="9525">
          <a:noFill/>
          <a:miter lim="800000"/>
          <a:headEnd/>
          <a:tailEnd/>
        </a:ln>
      </xdr:spPr>
    </xdr:pic>
    <xdr:clientData/>
  </xdr:twoCellAnchor>
  <xdr:twoCellAnchor editAs="oneCell">
    <xdr:from>
      <xdr:col>22</xdr:col>
      <xdr:colOff>171450</xdr:colOff>
      <xdr:row>0</xdr:row>
      <xdr:rowOff>0</xdr:rowOff>
    </xdr:from>
    <xdr:to>
      <xdr:col>29</xdr:col>
      <xdr:colOff>237900</xdr:colOff>
      <xdr:row>0</xdr:row>
      <xdr:rowOff>1080000</xdr:rowOff>
    </xdr:to>
    <xdr:pic>
      <xdr:nvPicPr>
        <xdr:cNvPr id="7" name="Imagen 6">
          <a:extLst>
            <a:ext uri="{FF2B5EF4-FFF2-40B4-BE49-F238E27FC236}">
              <a16:creationId xmlns:a16="http://schemas.microsoft.com/office/drawing/2014/main" xmlns="" id="{00000000-0008-0000-0400-000007000000}"/>
            </a:ext>
          </a:extLst>
        </xdr:cNvPr>
        <xdr:cNvPicPr preferRelativeResize="0">
          <a:picLocks/>
        </xdr:cNvPicPr>
      </xdr:nvPicPr>
      <xdr:blipFill>
        <a:blip xmlns:r="http://schemas.openxmlformats.org/officeDocument/2006/relationships" r:embed="rId2"/>
        <a:stretch>
          <a:fillRect/>
        </a:stretch>
      </xdr:blipFill>
      <xdr:spPr>
        <a:xfrm>
          <a:off x="5686425" y="0"/>
          <a:ext cx="1800000" cy="108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8</xdr:col>
      <xdr:colOff>66450</xdr:colOff>
      <xdr:row>0</xdr:row>
      <xdr:rowOff>1089525</xdr:rowOff>
    </xdr:to>
    <xdr:pic>
      <xdr:nvPicPr>
        <xdr:cNvPr id="6" name="4 Imagen" descr="INEGI Logo y nombre (vertical).png">
          <a:extLst>
            <a:ext uri="{FF2B5EF4-FFF2-40B4-BE49-F238E27FC236}">
              <a16:creationId xmlns:a16="http://schemas.microsoft.com/office/drawing/2014/main" xmlns="" id="{00000000-0008-0000-0500-000006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14325" y="9525"/>
          <a:ext cx="1800000" cy="1080000"/>
        </a:xfrm>
        <a:prstGeom prst="rect">
          <a:avLst/>
        </a:prstGeom>
        <a:noFill/>
        <a:ln w="9525">
          <a:noFill/>
          <a:miter lim="800000"/>
          <a:headEnd/>
          <a:tailEnd/>
        </a:ln>
      </xdr:spPr>
    </xdr:pic>
    <xdr:clientData/>
  </xdr:twoCellAnchor>
  <xdr:twoCellAnchor editAs="oneCell">
    <xdr:from>
      <xdr:col>22</xdr:col>
      <xdr:colOff>171450</xdr:colOff>
      <xdr:row>0</xdr:row>
      <xdr:rowOff>0</xdr:rowOff>
    </xdr:from>
    <xdr:to>
      <xdr:col>29</xdr:col>
      <xdr:colOff>237900</xdr:colOff>
      <xdr:row>0</xdr:row>
      <xdr:rowOff>1080000</xdr:rowOff>
    </xdr:to>
    <xdr:pic>
      <xdr:nvPicPr>
        <xdr:cNvPr id="7" name="Imagen 6">
          <a:extLst>
            <a:ext uri="{FF2B5EF4-FFF2-40B4-BE49-F238E27FC236}">
              <a16:creationId xmlns:a16="http://schemas.microsoft.com/office/drawing/2014/main" xmlns="" id="{00000000-0008-0000-0500-000007000000}"/>
            </a:ext>
          </a:extLst>
        </xdr:cNvPr>
        <xdr:cNvPicPr preferRelativeResize="0">
          <a:picLocks/>
        </xdr:cNvPicPr>
      </xdr:nvPicPr>
      <xdr:blipFill>
        <a:blip xmlns:r="http://schemas.openxmlformats.org/officeDocument/2006/relationships" r:embed="rId2"/>
        <a:stretch>
          <a:fillRect/>
        </a:stretch>
      </xdr:blipFill>
      <xdr:spPr>
        <a:xfrm>
          <a:off x="5686425" y="0"/>
          <a:ext cx="1800000" cy="108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zoomScaleNormal="100" workbookViewId="0"/>
  </sheetViews>
  <sheetFormatPr baseColWidth="10" defaultColWidth="0" defaultRowHeight="15" customHeight="1" zeroHeight="1" x14ac:dyDescent="0.25"/>
  <cols>
    <col min="1" max="1" width="4.7109375" style="285" customWidth="1"/>
    <col min="2" max="30" width="3.7109375" style="285" customWidth="1"/>
    <col min="31" max="31" width="4.7109375" style="285" customWidth="1"/>
    <col min="32" max="16384" width="9.28515625" style="285" hidden="1"/>
  </cols>
  <sheetData>
    <row r="1" spans="1:32" s="279" customFormat="1" ht="173.25" customHeight="1" x14ac:dyDescent="0.3">
      <c r="A1" s="277"/>
      <c r="B1" s="321" t="s">
        <v>181</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278"/>
    </row>
    <row r="2" spans="1:32" s="279" customFormat="1" ht="15" customHeight="1" x14ac:dyDescent="0.25">
      <c r="A2" s="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278"/>
    </row>
    <row r="3" spans="1:32" s="279" customFormat="1" ht="45" customHeight="1" x14ac:dyDescent="0.25">
      <c r="A3" s="280"/>
      <c r="B3" s="324" t="s">
        <v>189</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278"/>
    </row>
    <row r="4" spans="1:32" s="281" customFormat="1" ht="15" customHeight="1" x14ac:dyDescent="0.25">
      <c r="A4" s="97"/>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4"/>
      <c r="AF4" s="279"/>
    </row>
    <row r="5" spans="1:32" s="279" customFormat="1" ht="30" customHeight="1" x14ac:dyDescent="0.25">
      <c r="A5" s="3"/>
      <c r="B5" s="325" t="s">
        <v>245</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278"/>
    </row>
    <row r="6" spans="1:32" s="279" customFormat="1" ht="15" customHeight="1" x14ac:dyDescent="0.25">
      <c r="A6" s="3"/>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8"/>
    </row>
    <row r="7" spans="1:32" s="279" customFormat="1" ht="30" customHeight="1" x14ac:dyDescent="0.25">
      <c r="B7" s="326" t="s">
        <v>0</v>
      </c>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F7" s="282"/>
    </row>
    <row r="8" spans="1:32" s="279" customFormat="1" ht="15" customHeight="1" x14ac:dyDescent="0.25">
      <c r="A8" s="278"/>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row>
    <row r="9" spans="1:32" s="279" customFormat="1" ht="15" customHeight="1" x14ac:dyDescent="0.25">
      <c r="A9" s="283"/>
      <c r="B9" s="320" t="s">
        <v>10</v>
      </c>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284"/>
      <c r="AE9" s="278"/>
    </row>
    <row r="10" spans="1:32" s="279" customFormat="1" ht="15" customHeight="1" x14ac:dyDescent="0.25">
      <c r="A10" s="283"/>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78"/>
    </row>
    <row r="11" spans="1:32" s="279" customFormat="1" ht="15" customHeight="1" x14ac:dyDescent="0.25">
      <c r="A11" s="283"/>
      <c r="B11" s="320" t="s">
        <v>11</v>
      </c>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284"/>
      <c r="AE11" s="278"/>
    </row>
    <row r="12" spans="1:32" s="279" customFormat="1" ht="15" customHeight="1" x14ac:dyDescent="0.25">
      <c r="A12" s="283"/>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78"/>
    </row>
    <row r="13" spans="1:32" s="279" customFormat="1" ht="15" customHeight="1" x14ac:dyDescent="0.25">
      <c r="A13" s="283"/>
      <c r="B13" s="320" t="s">
        <v>12</v>
      </c>
      <c r="C13" s="320"/>
      <c r="D13" s="320"/>
      <c r="E13" s="320"/>
      <c r="F13" s="320"/>
      <c r="G13" s="320"/>
      <c r="H13" s="320"/>
      <c r="I13" s="320"/>
      <c r="J13" s="320"/>
      <c r="K13" s="320"/>
      <c r="L13" s="320"/>
      <c r="M13" s="320"/>
      <c r="N13" s="320"/>
      <c r="O13" s="320"/>
      <c r="P13" s="320"/>
      <c r="Q13" s="320"/>
      <c r="R13" s="320"/>
      <c r="S13" s="320"/>
      <c r="T13" s="320"/>
      <c r="U13" s="320"/>
      <c r="V13" s="320"/>
      <c r="W13" s="320" t="s">
        <v>243</v>
      </c>
      <c r="X13" s="320"/>
      <c r="Y13" s="320"/>
      <c r="Z13" s="320"/>
      <c r="AA13" s="320"/>
      <c r="AB13" s="320"/>
      <c r="AC13" s="320"/>
      <c r="AD13" s="320"/>
      <c r="AE13" s="278"/>
    </row>
    <row r="14" spans="1:32" s="279" customFormat="1" ht="15" customHeight="1" x14ac:dyDescent="0.25">
      <c r="A14" s="283"/>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78"/>
    </row>
    <row r="15" spans="1:32" s="279" customFormat="1" ht="15" customHeight="1" x14ac:dyDescent="0.25">
      <c r="A15" s="283"/>
      <c r="B15" s="320" t="s">
        <v>13</v>
      </c>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284"/>
      <c r="AE15" s="278"/>
    </row>
    <row r="16" spans="1:32" s="279" customFormat="1" ht="15" customHeight="1" x14ac:dyDescent="0.25">
      <c r="A16" s="283"/>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78"/>
    </row>
    <row r="17" spans="1:31" s="279" customFormat="1" ht="15" customHeight="1" x14ac:dyDescent="0.25">
      <c r="A17" s="283"/>
      <c r="B17" s="320" t="s">
        <v>14</v>
      </c>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284"/>
      <c r="AE17" s="278"/>
    </row>
    <row r="18" spans="1:31" s="279" customFormat="1" ht="15" customHeight="1" x14ac:dyDescent="0.25">
      <c r="A18" s="278"/>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row>
    <row r="19" spans="1:31" s="279" customFormat="1" ht="15" hidden="1" customHeight="1" x14ac:dyDescent="0.25">
      <c r="A19" s="278"/>
      <c r="B19" s="278"/>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row>
    <row r="20" spans="1:31" s="278" customFormat="1" ht="15" hidden="1" customHeight="1" x14ac:dyDescent="0.25"/>
    <row r="21" spans="1:31" s="279" customFormat="1" ht="15" hidden="1" customHeight="1" x14ac:dyDescent="0.25"/>
    <row r="22" spans="1:31" s="279" customFormat="1" ht="15" hidden="1" customHeight="1" x14ac:dyDescent="0.25"/>
    <row r="23" spans="1:31" s="279" customFormat="1" ht="15" hidden="1" customHeight="1" x14ac:dyDescent="0.25"/>
    <row r="24" spans="1:31" s="279" customFormat="1" ht="15" hidden="1" customHeight="1" x14ac:dyDescent="0.25"/>
    <row r="25" spans="1:31" s="279" customFormat="1" ht="15" hidden="1" customHeight="1" x14ac:dyDescent="0.25"/>
    <row r="26" spans="1:31" s="279" customFormat="1" ht="15" hidden="1" customHeight="1" x14ac:dyDescent="0.25"/>
    <row r="27" spans="1:31" s="279" customFormat="1" ht="15" hidden="1" customHeight="1" x14ac:dyDescent="0.25"/>
    <row r="28" spans="1:31" s="279" customFormat="1" ht="15" hidden="1" customHeight="1" x14ac:dyDescent="0.25"/>
    <row r="29" spans="1:31" s="279" customFormat="1" ht="15" hidden="1" customHeight="1" x14ac:dyDescent="0.25"/>
    <row r="30" spans="1:31" s="279" customFormat="1" ht="15" hidden="1" customHeight="1" x14ac:dyDescent="0.25"/>
    <row r="31" spans="1:31" s="279" customFormat="1" ht="15" hidden="1" customHeight="1" x14ac:dyDescent="0.25"/>
    <row r="32" spans="1:31" s="279" customFormat="1" ht="15" hidden="1" customHeight="1" x14ac:dyDescent="0.25"/>
    <row r="33" s="279" customFormat="1" ht="15" hidden="1" customHeight="1" x14ac:dyDescent="0.25"/>
    <row r="34" ht="15" hidden="1" customHeight="1" x14ac:dyDescent="0.25"/>
    <row r="35" ht="15" hidden="1" customHeight="1" x14ac:dyDescent="0.25"/>
    <row r="36" ht="15" hidden="1" customHeight="1" x14ac:dyDescent="0.25"/>
  </sheetData>
  <sheetProtection algorithmName="SHA-512" hashValue="GCMzcCvNKn1P1AShV2r0QAFEJpXnqWEcfmle3JdcKkwo9RTNUIisF7Diwmp5UCsMXJMre8Ay0XfLYuuBEzJSgA==" saltValue="oGO8Z53/81Ia0pI29ZcNYg==" spinCount="100000" sheet="1" objects="1" scenarios="1"/>
  <mergeCells count="12">
    <mergeCell ref="B15:AC15"/>
    <mergeCell ref="B17:AC17"/>
    <mergeCell ref="W13:AD13"/>
    <mergeCell ref="B1:AD1"/>
    <mergeCell ref="B2:AD2"/>
    <mergeCell ref="B3:AD3"/>
    <mergeCell ref="B5:AD5"/>
    <mergeCell ref="B7:AD7"/>
    <mergeCell ref="B9:AC9"/>
    <mergeCell ref="B11:AC11"/>
    <mergeCell ref="B13:V13"/>
    <mergeCell ref="B4:AD4"/>
  </mergeCells>
  <hyperlinks>
    <hyperlink ref="B9:W9" location="Presentación!A1" display="Presentación"/>
    <hyperlink ref="B11:W11" location="Informantes!A1" display="Informantes"/>
    <hyperlink ref="B17:W17" location="Glosario!A1" display="Glosario"/>
    <hyperlink ref="B13:V13" location="CNGMD_2019_M2_secc2!A1" display="Sección II. Trámites y servicios"/>
    <hyperlink ref="W13:AD13" location="CNGMD_2019_M2_secc2!A1" display="Preguntas 1 a 6"/>
    <hyperlink ref="B15:AC15" location="'Participantes y Comentarios'!A1" display="Participantes y comentarios"/>
  </hyperlinks>
  <pageMargins left="0.7" right="0.7" top="0.75" bottom="0.75" header="0.3" footer="0.3"/>
  <pageSetup scale="76" orientation="portrait" verticalDpi="0" r:id="rId1"/>
  <headerFooter>
    <oddHeader xml:space="preserve">&amp;CMódulo 2 Sección II
Índice
</oddHeader>
    <oddFooter>&amp;LCenso Nacional de Gobiernos Municipales y Demarcaciones Territoriales de la Ciudad de México 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41"/>
  <sheetViews>
    <sheetView showGridLines="0" zoomScaleNormal="100" workbookViewId="0">
      <selection activeCell="B5" sqref="B5:AD5"/>
    </sheetView>
  </sheetViews>
  <sheetFormatPr baseColWidth="10" defaultColWidth="0" defaultRowHeight="15" zeroHeight="1" x14ac:dyDescent="0.25"/>
  <cols>
    <col min="1" max="1" width="4.7109375" style="279" customWidth="1"/>
    <col min="2" max="30" width="3.7109375" style="279" customWidth="1"/>
    <col min="31" max="31" width="4.7109375" style="279" customWidth="1"/>
    <col min="32" max="33" width="2.5703125" style="279" hidden="1" customWidth="1"/>
    <col min="34" max="34" width="10.5703125" style="279" hidden="1" customWidth="1"/>
    <col min="35" max="35" width="8.42578125" style="279" hidden="1" customWidth="1"/>
    <col min="36" max="16384" width="2.5703125" style="279" hidden="1"/>
  </cols>
  <sheetData>
    <row r="1" spans="1:35" s="281" customFormat="1" ht="173.25" customHeight="1" x14ac:dyDescent="0.3">
      <c r="A1" s="277"/>
      <c r="B1" s="321" t="s">
        <v>181</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288"/>
    </row>
    <row r="2" spans="1:35" s="5" customFormat="1" ht="15" customHeight="1" x14ac:dyDescent="0.25">
      <c r="A2" s="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4"/>
    </row>
    <row r="3" spans="1:35" ht="45" customHeight="1" x14ac:dyDescent="0.25">
      <c r="A3" s="280"/>
      <c r="B3" s="324" t="s">
        <v>189</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278"/>
    </row>
    <row r="4" spans="1:35" ht="15" customHeight="1" x14ac:dyDescent="0.25">
      <c r="A4" s="280"/>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78"/>
    </row>
    <row r="5" spans="1:35" s="281" customFormat="1" ht="30" customHeight="1" x14ac:dyDescent="0.25">
      <c r="A5" s="97"/>
      <c r="B5" s="325" t="s">
        <v>245</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4"/>
      <c r="AF5" s="279"/>
    </row>
    <row r="6" spans="1:35" s="281" customFormat="1" ht="15" customHeight="1" x14ac:dyDescent="0.25">
      <c r="A6" s="97"/>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4"/>
      <c r="AF6" s="279"/>
    </row>
    <row r="7" spans="1:35" ht="15" customHeight="1" thickBot="1" x14ac:dyDescent="0.3">
      <c r="A7" s="6"/>
      <c r="B7" s="7"/>
      <c r="C7" s="7"/>
      <c r="D7" s="7"/>
      <c r="E7" s="7"/>
      <c r="F7" s="7"/>
      <c r="G7" s="7"/>
      <c r="H7" s="7"/>
      <c r="I7" s="7"/>
      <c r="J7" s="7"/>
      <c r="K7" s="7"/>
      <c r="L7" s="7"/>
      <c r="M7" s="7"/>
      <c r="N7" s="7"/>
      <c r="O7" s="7"/>
      <c r="P7" s="7"/>
      <c r="Q7" s="7"/>
      <c r="R7" s="7"/>
      <c r="S7" s="7"/>
      <c r="T7" s="7"/>
      <c r="U7" s="7"/>
      <c r="V7" s="7"/>
      <c r="W7" s="7"/>
      <c r="X7" s="7"/>
      <c r="Y7" s="7"/>
      <c r="Z7" s="7"/>
      <c r="AA7" s="333" t="s">
        <v>0</v>
      </c>
      <c r="AB7" s="333"/>
      <c r="AC7" s="333"/>
      <c r="AD7" s="333"/>
      <c r="AE7" s="7"/>
    </row>
    <row r="8" spans="1:35" ht="15" customHeight="1" thickBot="1" x14ac:dyDescent="0.3">
      <c r="A8" s="6"/>
      <c r="B8" s="334" t="s">
        <v>306</v>
      </c>
      <c r="C8" s="335"/>
      <c r="D8" s="335"/>
      <c r="E8" s="335"/>
      <c r="F8" s="335"/>
      <c r="G8" s="335"/>
      <c r="H8" s="335"/>
      <c r="I8" s="335"/>
      <c r="J8" s="335"/>
      <c r="K8" s="335"/>
      <c r="L8" s="336"/>
      <c r="M8" s="8"/>
      <c r="N8" s="109" t="str">
        <f>IF($B$8="","",VLOOKUP($B$8,$AH$8:$AI$40,2,FALSE))</f>
        <v>11</v>
      </c>
      <c r="O8" s="7"/>
      <c r="P8" s="7"/>
      <c r="Q8" s="7"/>
      <c r="R8" s="7"/>
      <c r="S8" s="7"/>
      <c r="T8" s="7"/>
      <c r="U8" s="7"/>
      <c r="V8" s="7"/>
      <c r="W8" s="7"/>
      <c r="X8" s="7"/>
      <c r="Y8" s="7"/>
      <c r="Z8" s="7"/>
      <c r="AA8" s="7"/>
      <c r="AB8" s="7"/>
      <c r="AC8" s="7"/>
      <c r="AD8" s="7"/>
      <c r="AE8" s="7"/>
      <c r="AH8" s="286" t="s">
        <v>294</v>
      </c>
      <c r="AI8" s="286" t="s">
        <v>295</v>
      </c>
    </row>
    <row r="9" spans="1:35" ht="15" customHeight="1" thickBot="1" x14ac:dyDescent="0.3">
      <c r="A9" s="6"/>
      <c r="B9" s="239"/>
      <c r="C9" s="239"/>
      <c r="D9" s="239"/>
      <c r="E9" s="239"/>
      <c r="F9" s="239"/>
      <c r="G9" s="239"/>
      <c r="H9" s="239"/>
      <c r="I9" s="239"/>
      <c r="J9" s="239"/>
      <c r="K9" s="239"/>
      <c r="L9" s="239"/>
      <c r="M9" s="8"/>
      <c r="N9" s="239"/>
      <c r="O9" s="7"/>
      <c r="P9" s="7"/>
      <c r="Q9" s="7"/>
      <c r="R9" s="7"/>
      <c r="S9" s="7"/>
      <c r="T9" s="7"/>
      <c r="U9" s="7"/>
      <c r="V9" s="7"/>
      <c r="W9" s="7"/>
      <c r="X9" s="7"/>
      <c r="Y9" s="7"/>
      <c r="Z9" s="7"/>
      <c r="AA9" s="7"/>
      <c r="AB9" s="7"/>
      <c r="AC9" s="7"/>
      <c r="AD9" s="7"/>
      <c r="AE9" s="7"/>
      <c r="AH9" s="286"/>
      <c r="AI9" s="286"/>
    </row>
    <row r="10" spans="1:35" ht="15" customHeight="1" thickBot="1" x14ac:dyDescent="0.3">
      <c r="A10" s="6"/>
      <c r="B10" s="353" t="s">
        <v>274</v>
      </c>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5"/>
      <c r="AE10" s="7"/>
      <c r="AH10" s="66" t="s">
        <v>296</v>
      </c>
      <c r="AI10" s="287" t="s">
        <v>329</v>
      </c>
    </row>
    <row r="11" spans="1:35" ht="15" customHeight="1" x14ac:dyDescent="0.25">
      <c r="A11" s="6"/>
      <c r="B11" s="240"/>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2"/>
      <c r="AE11" s="7"/>
      <c r="AH11" s="66" t="s">
        <v>297</v>
      </c>
      <c r="AI11" s="287" t="s">
        <v>330</v>
      </c>
    </row>
    <row r="12" spans="1:35" ht="15" customHeight="1" x14ac:dyDescent="0.25">
      <c r="A12" s="6"/>
      <c r="B12" s="243"/>
      <c r="C12" s="244" t="s">
        <v>275</v>
      </c>
      <c r="D12" s="245"/>
      <c r="E12" s="245"/>
      <c r="F12" s="245"/>
      <c r="G12" s="245"/>
      <c r="H12" s="245"/>
      <c r="I12" s="245"/>
      <c r="J12" s="245"/>
      <c r="K12" s="245"/>
      <c r="L12" s="245"/>
      <c r="M12" s="245"/>
      <c r="N12" s="245"/>
      <c r="O12" s="245"/>
      <c r="P12" s="245"/>
      <c r="Q12" s="244" t="s">
        <v>276</v>
      </c>
      <c r="R12" s="245"/>
      <c r="S12" s="245"/>
      <c r="T12" s="245"/>
      <c r="U12" s="245"/>
      <c r="V12" s="245"/>
      <c r="W12" s="245"/>
      <c r="X12" s="245"/>
      <c r="Y12" s="245"/>
      <c r="Z12" s="245"/>
      <c r="AA12" s="245"/>
      <c r="AB12" s="245"/>
      <c r="AC12" s="245"/>
      <c r="AD12" s="246"/>
      <c r="AE12" s="7"/>
      <c r="AH12" s="66" t="s">
        <v>298</v>
      </c>
      <c r="AI12" s="287" t="s">
        <v>331</v>
      </c>
    </row>
    <row r="13" spans="1:35" ht="15" customHeight="1" x14ac:dyDescent="0.25">
      <c r="A13" s="6"/>
      <c r="B13" s="243"/>
      <c r="C13" s="247"/>
      <c r="D13" s="248"/>
      <c r="E13" s="248"/>
      <c r="F13" s="248"/>
      <c r="G13" s="248"/>
      <c r="H13" s="248"/>
      <c r="I13" s="248"/>
      <c r="J13" s="248"/>
      <c r="K13" s="248"/>
      <c r="L13" s="248"/>
      <c r="M13" s="248"/>
      <c r="N13" s="248"/>
      <c r="O13" s="249"/>
      <c r="P13" s="245"/>
      <c r="Q13" s="247"/>
      <c r="R13" s="248"/>
      <c r="S13" s="248"/>
      <c r="T13" s="248"/>
      <c r="U13" s="248"/>
      <c r="V13" s="248"/>
      <c r="W13" s="248"/>
      <c r="X13" s="248"/>
      <c r="Y13" s="248"/>
      <c r="Z13" s="248"/>
      <c r="AA13" s="248"/>
      <c r="AB13" s="248"/>
      <c r="AC13" s="249"/>
      <c r="AD13" s="246"/>
      <c r="AE13" s="7"/>
      <c r="AH13" s="66" t="s">
        <v>299</v>
      </c>
      <c r="AI13" s="287" t="s">
        <v>332</v>
      </c>
    </row>
    <row r="14" spans="1:35" ht="15" customHeight="1" x14ac:dyDescent="0.25">
      <c r="A14" s="6"/>
      <c r="B14" s="243"/>
      <c r="C14" s="250"/>
      <c r="D14" s="86" t="s">
        <v>277</v>
      </c>
      <c r="E14" s="245"/>
      <c r="F14" s="245"/>
      <c r="G14" s="245"/>
      <c r="H14" s="245"/>
      <c r="I14" s="251"/>
      <c r="J14" s="251"/>
      <c r="K14" s="251"/>
      <c r="L14" s="252"/>
      <c r="M14" s="253"/>
      <c r="N14" s="253"/>
      <c r="O14" s="254"/>
      <c r="P14" s="245"/>
      <c r="Q14" s="250"/>
      <c r="R14" s="86" t="s">
        <v>278</v>
      </c>
      <c r="S14" s="245"/>
      <c r="T14" s="255"/>
      <c r="U14" s="255"/>
      <c r="V14" s="255"/>
      <c r="W14" s="251"/>
      <c r="X14" s="253"/>
      <c r="Y14" s="253"/>
      <c r="Z14" s="253"/>
      <c r="AA14" s="253"/>
      <c r="AB14" s="253"/>
      <c r="AC14" s="254"/>
      <c r="AD14" s="246"/>
      <c r="AE14" s="7"/>
      <c r="AH14" s="66" t="s">
        <v>300</v>
      </c>
      <c r="AI14" s="287" t="s">
        <v>333</v>
      </c>
    </row>
    <row r="15" spans="1:35" ht="15" customHeight="1" x14ac:dyDescent="0.25">
      <c r="A15" s="6"/>
      <c r="B15" s="243"/>
      <c r="C15" s="250"/>
      <c r="D15" s="245"/>
      <c r="E15" s="245"/>
      <c r="F15" s="245"/>
      <c r="G15" s="245"/>
      <c r="H15" s="245"/>
      <c r="I15" s="245"/>
      <c r="J15" s="9"/>
      <c r="K15" s="9"/>
      <c r="L15" s="245"/>
      <c r="M15" s="245"/>
      <c r="N15" s="245"/>
      <c r="O15" s="254"/>
      <c r="P15" s="245"/>
      <c r="Q15" s="250"/>
      <c r="R15" s="245"/>
      <c r="S15" s="245"/>
      <c r="T15" s="245"/>
      <c r="U15" s="245"/>
      <c r="V15" s="245"/>
      <c r="W15" s="245"/>
      <c r="X15" s="9"/>
      <c r="Y15" s="9"/>
      <c r="Z15" s="245"/>
      <c r="AA15" s="245"/>
      <c r="AB15" s="245"/>
      <c r="AC15" s="254"/>
      <c r="AD15" s="246"/>
      <c r="AE15" s="7"/>
      <c r="AH15" s="66" t="s">
        <v>301</v>
      </c>
      <c r="AI15" s="287" t="s">
        <v>334</v>
      </c>
    </row>
    <row r="16" spans="1:35" ht="15" customHeight="1" x14ac:dyDescent="0.25">
      <c r="A16" s="6"/>
      <c r="B16" s="243"/>
      <c r="C16" s="250"/>
      <c r="D16" s="86" t="s">
        <v>279</v>
      </c>
      <c r="E16" s="245"/>
      <c r="F16" s="9"/>
      <c r="G16" s="255"/>
      <c r="H16" s="251"/>
      <c r="I16" s="255"/>
      <c r="J16" s="251"/>
      <c r="K16" s="251"/>
      <c r="L16" s="253"/>
      <c r="M16" s="253"/>
      <c r="N16" s="253"/>
      <c r="O16" s="254"/>
      <c r="P16" s="245"/>
      <c r="Q16" s="250"/>
      <c r="R16" s="86" t="s">
        <v>280</v>
      </c>
      <c r="S16" s="245"/>
      <c r="T16" s="9"/>
      <c r="U16" s="245"/>
      <c r="V16" s="9"/>
      <c r="W16" s="245"/>
      <c r="X16" s="251"/>
      <c r="Y16" s="251"/>
      <c r="Z16" s="256"/>
      <c r="AA16" s="253"/>
      <c r="AB16" s="257"/>
      <c r="AC16" s="254"/>
      <c r="AD16" s="246"/>
      <c r="AE16" s="7"/>
      <c r="AH16" s="66" t="s">
        <v>302</v>
      </c>
      <c r="AI16" s="287" t="s">
        <v>335</v>
      </c>
    </row>
    <row r="17" spans="1:36" ht="15" customHeight="1" x14ac:dyDescent="0.25">
      <c r="A17" s="6"/>
      <c r="B17" s="243"/>
      <c r="C17" s="258"/>
      <c r="D17" s="259"/>
      <c r="E17" s="259"/>
      <c r="F17" s="259"/>
      <c r="G17" s="259"/>
      <c r="H17" s="259"/>
      <c r="I17" s="259"/>
      <c r="J17" s="259"/>
      <c r="K17" s="259"/>
      <c r="L17" s="259"/>
      <c r="M17" s="259"/>
      <c r="N17" s="259"/>
      <c r="O17" s="260"/>
      <c r="P17" s="245"/>
      <c r="Q17" s="258"/>
      <c r="R17" s="259"/>
      <c r="S17" s="259"/>
      <c r="T17" s="259"/>
      <c r="U17" s="259"/>
      <c r="V17" s="259"/>
      <c r="W17" s="259"/>
      <c r="X17" s="259"/>
      <c r="Y17" s="259"/>
      <c r="Z17" s="259"/>
      <c r="AA17" s="259"/>
      <c r="AB17" s="259"/>
      <c r="AC17" s="260"/>
      <c r="AD17" s="246"/>
      <c r="AE17" s="7"/>
      <c r="AH17" s="66" t="s">
        <v>303</v>
      </c>
      <c r="AI17" s="287" t="s">
        <v>336</v>
      </c>
    </row>
    <row r="18" spans="1:36" ht="15" customHeight="1" x14ac:dyDescent="0.25">
      <c r="A18" s="6"/>
      <c r="B18" s="243"/>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6"/>
      <c r="AE18" s="7"/>
      <c r="AH18" s="66" t="s">
        <v>304</v>
      </c>
      <c r="AI18" s="287" t="s">
        <v>337</v>
      </c>
    </row>
    <row r="19" spans="1:36" ht="15" customHeight="1" x14ac:dyDescent="0.25">
      <c r="A19" s="6"/>
      <c r="B19" s="243"/>
      <c r="C19" s="244" t="s">
        <v>281</v>
      </c>
      <c r="D19" s="245"/>
      <c r="E19" s="245"/>
      <c r="F19" s="245"/>
      <c r="G19" s="245"/>
      <c r="H19" s="245"/>
      <c r="I19" s="245"/>
      <c r="J19" s="245"/>
      <c r="K19" s="245"/>
      <c r="L19" s="245"/>
      <c r="M19" s="245"/>
      <c r="N19" s="245"/>
      <c r="O19" s="245"/>
      <c r="P19" s="245"/>
      <c r="Q19" s="244" t="s">
        <v>282</v>
      </c>
      <c r="R19" s="245"/>
      <c r="S19" s="245"/>
      <c r="T19" s="245"/>
      <c r="U19" s="245"/>
      <c r="V19" s="245"/>
      <c r="W19" s="245"/>
      <c r="X19" s="245"/>
      <c r="Y19" s="245"/>
      <c r="Z19" s="245"/>
      <c r="AA19" s="245"/>
      <c r="AB19" s="245"/>
      <c r="AC19" s="245"/>
      <c r="AD19" s="246"/>
      <c r="AE19" s="7"/>
      <c r="AH19" s="66" t="s">
        <v>305</v>
      </c>
      <c r="AI19" s="287" t="s">
        <v>338</v>
      </c>
    </row>
    <row r="20" spans="1:36" ht="15" customHeight="1" x14ac:dyDescent="0.25">
      <c r="A20" s="6"/>
      <c r="B20" s="243"/>
      <c r="C20" s="247"/>
      <c r="D20" s="248"/>
      <c r="E20" s="248"/>
      <c r="F20" s="248"/>
      <c r="G20" s="248"/>
      <c r="H20" s="248"/>
      <c r="I20" s="248"/>
      <c r="J20" s="248"/>
      <c r="K20" s="248"/>
      <c r="L20" s="248"/>
      <c r="M20" s="248"/>
      <c r="N20" s="248"/>
      <c r="O20" s="249"/>
      <c r="P20" s="245"/>
      <c r="Q20" s="247"/>
      <c r="R20" s="248"/>
      <c r="S20" s="248"/>
      <c r="T20" s="248"/>
      <c r="U20" s="248"/>
      <c r="V20" s="249"/>
      <c r="W20" s="247"/>
      <c r="X20" s="248"/>
      <c r="Y20" s="249"/>
      <c r="Z20" s="356" t="s">
        <v>283</v>
      </c>
      <c r="AA20" s="357"/>
      <c r="AB20" s="357"/>
      <c r="AC20" s="358"/>
      <c r="AD20" s="246"/>
      <c r="AE20" s="7"/>
      <c r="AH20" s="66" t="s">
        <v>306</v>
      </c>
      <c r="AI20" s="287" t="s">
        <v>339</v>
      </c>
    </row>
    <row r="21" spans="1:36" ht="15" customHeight="1" x14ac:dyDescent="0.25">
      <c r="A21" s="6"/>
      <c r="B21" s="243"/>
      <c r="C21" s="250"/>
      <c r="D21" s="359"/>
      <c r="E21" s="359"/>
      <c r="F21" s="359"/>
      <c r="G21" s="359"/>
      <c r="H21" s="359"/>
      <c r="I21" s="359"/>
      <c r="J21" s="359"/>
      <c r="K21" s="359"/>
      <c r="L21" s="9"/>
      <c r="M21" s="254"/>
      <c r="N21" s="253"/>
      <c r="O21" s="254"/>
      <c r="P21" s="245"/>
      <c r="Q21" s="250"/>
      <c r="R21" s="360" t="s">
        <v>284</v>
      </c>
      <c r="S21" s="360"/>
      <c r="T21" s="360"/>
      <c r="U21" s="360"/>
      <c r="V21" s="254"/>
      <c r="W21" s="261"/>
      <c r="X21" s="9"/>
      <c r="Y21" s="262"/>
      <c r="Z21" s="263" t="s">
        <v>285</v>
      </c>
      <c r="AA21" s="264"/>
      <c r="AB21" s="226"/>
      <c r="AC21" s="265"/>
      <c r="AD21" s="246"/>
      <c r="AE21" s="7"/>
      <c r="AH21" s="66" t="s">
        <v>307</v>
      </c>
      <c r="AI21" s="287" t="s">
        <v>340</v>
      </c>
      <c r="AJ21" s="279">
        <v>1</v>
      </c>
    </row>
    <row r="22" spans="1:36" ht="15" customHeight="1" x14ac:dyDescent="0.25">
      <c r="A22" s="6"/>
      <c r="B22" s="243"/>
      <c r="C22" s="250"/>
      <c r="D22" s="361" t="s">
        <v>370</v>
      </c>
      <c r="E22" s="361"/>
      <c r="F22" s="361"/>
      <c r="G22" s="361"/>
      <c r="H22" s="361"/>
      <c r="I22" s="361"/>
      <c r="J22" s="361"/>
      <c r="K22" s="361"/>
      <c r="L22" s="266"/>
      <c r="M22" s="245"/>
      <c r="N22" s="267" t="s">
        <v>286</v>
      </c>
      <c r="O22" s="254"/>
      <c r="P22" s="245"/>
      <c r="Q22" s="250"/>
      <c r="R22" s="266"/>
      <c r="S22" s="266"/>
      <c r="T22" s="266"/>
      <c r="U22" s="266"/>
      <c r="V22" s="268"/>
      <c r="W22" s="269"/>
      <c r="X22" s="266"/>
      <c r="Y22" s="268"/>
      <c r="Z22" s="263" t="s">
        <v>287</v>
      </c>
      <c r="AA22" s="270"/>
      <c r="AB22" s="226"/>
      <c r="AC22" s="265"/>
      <c r="AD22" s="246"/>
      <c r="AE22" s="7"/>
      <c r="AH22" s="66" t="s">
        <v>308</v>
      </c>
      <c r="AI22" s="287" t="s">
        <v>341</v>
      </c>
      <c r="AJ22" s="279">
        <v>2</v>
      </c>
    </row>
    <row r="23" spans="1:36" ht="15" customHeight="1" x14ac:dyDescent="0.25">
      <c r="A23" s="6"/>
      <c r="B23" s="243"/>
      <c r="C23" s="250"/>
      <c r="D23" s="245"/>
      <c r="E23" s="245"/>
      <c r="F23" s="245"/>
      <c r="G23" s="245"/>
      <c r="H23" s="245"/>
      <c r="I23" s="245"/>
      <c r="J23" s="9"/>
      <c r="K23" s="9"/>
      <c r="L23" s="245"/>
      <c r="M23" s="245"/>
      <c r="N23" s="245"/>
      <c r="O23" s="254"/>
      <c r="P23" s="245"/>
      <c r="Q23" s="250"/>
      <c r="R23" s="253"/>
      <c r="S23" s="253"/>
      <c r="T23" s="253"/>
      <c r="U23" s="253"/>
      <c r="V23" s="254"/>
      <c r="W23" s="250"/>
      <c r="X23" s="253"/>
      <c r="Y23" s="262"/>
      <c r="Z23" s="263" t="s">
        <v>288</v>
      </c>
      <c r="AA23" s="264"/>
      <c r="AB23" s="226"/>
      <c r="AC23" s="265"/>
      <c r="AD23" s="246"/>
      <c r="AE23" s="7"/>
      <c r="AH23" s="66" t="s">
        <v>309</v>
      </c>
      <c r="AI23" s="287" t="s">
        <v>342</v>
      </c>
      <c r="AJ23" s="279">
        <v>3</v>
      </c>
    </row>
    <row r="24" spans="1:36" ht="15" customHeight="1" x14ac:dyDescent="0.25">
      <c r="A24" s="6"/>
      <c r="B24" s="243"/>
      <c r="C24" s="250"/>
      <c r="D24" s="359"/>
      <c r="E24" s="359"/>
      <c r="F24" s="359"/>
      <c r="G24" s="359"/>
      <c r="H24" s="359"/>
      <c r="I24" s="359"/>
      <c r="J24" s="359"/>
      <c r="K24" s="359"/>
      <c r="L24" s="9"/>
      <c r="M24" s="253"/>
      <c r="N24" s="253"/>
      <c r="O24" s="254"/>
      <c r="P24" s="245"/>
      <c r="Q24" s="250"/>
      <c r="R24" s="362" t="s">
        <v>289</v>
      </c>
      <c r="S24" s="362"/>
      <c r="T24" s="362" t="s">
        <v>290</v>
      </c>
      <c r="U24" s="362"/>
      <c r="V24" s="254"/>
      <c r="W24" s="261"/>
      <c r="X24" s="271" t="s">
        <v>291</v>
      </c>
      <c r="Y24" s="262"/>
      <c r="Z24" s="263" t="s">
        <v>292</v>
      </c>
      <c r="AA24" s="264"/>
      <c r="AB24" s="226"/>
      <c r="AC24" s="265"/>
      <c r="AD24" s="246"/>
      <c r="AE24" s="7"/>
      <c r="AH24" s="66" t="s">
        <v>310</v>
      </c>
      <c r="AI24" s="287" t="s">
        <v>343</v>
      </c>
      <c r="AJ24" s="279">
        <v>4</v>
      </c>
    </row>
    <row r="25" spans="1:36" ht="15" customHeight="1" x14ac:dyDescent="0.25">
      <c r="A25" s="6"/>
      <c r="B25" s="243"/>
      <c r="C25" s="250"/>
      <c r="D25" s="361" t="s">
        <v>371</v>
      </c>
      <c r="E25" s="361"/>
      <c r="F25" s="361"/>
      <c r="G25" s="361"/>
      <c r="H25" s="361"/>
      <c r="I25" s="361"/>
      <c r="J25" s="361"/>
      <c r="K25" s="361"/>
      <c r="L25" s="266"/>
      <c r="M25" s="361" t="s">
        <v>286</v>
      </c>
      <c r="N25" s="361"/>
      <c r="O25" s="254"/>
      <c r="P25" s="245"/>
      <c r="Q25" s="250"/>
      <c r="R25" s="266"/>
      <c r="S25" s="266"/>
      <c r="T25" s="266"/>
      <c r="U25" s="266"/>
      <c r="V25" s="268"/>
      <c r="W25" s="269"/>
      <c r="X25" s="266"/>
      <c r="Y25" s="268"/>
      <c r="Z25" s="263" t="s">
        <v>293</v>
      </c>
      <c r="AA25" s="270"/>
      <c r="AB25" s="226"/>
      <c r="AC25" s="265"/>
      <c r="AD25" s="246"/>
      <c r="AE25" s="7"/>
      <c r="AH25" s="66" t="s">
        <v>311</v>
      </c>
      <c r="AI25" s="287" t="s">
        <v>344</v>
      </c>
      <c r="AJ25" s="279">
        <v>5</v>
      </c>
    </row>
    <row r="26" spans="1:36" ht="15" customHeight="1" x14ac:dyDescent="0.25">
      <c r="A26" s="6"/>
      <c r="B26" s="243"/>
      <c r="C26" s="258"/>
      <c r="D26" s="259"/>
      <c r="E26" s="259"/>
      <c r="F26" s="259"/>
      <c r="G26" s="259"/>
      <c r="H26" s="259"/>
      <c r="I26" s="259"/>
      <c r="J26" s="259"/>
      <c r="K26" s="259"/>
      <c r="L26" s="259"/>
      <c r="M26" s="259"/>
      <c r="N26" s="259"/>
      <c r="O26" s="260"/>
      <c r="P26" s="245"/>
      <c r="Q26" s="258"/>
      <c r="R26" s="259"/>
      <c r="S26" s="259"/>
      <c r="T26" s="259"/>
      <c r="U26" s="259"/>
      <c r="V26" s="260"/>
      <c r="W26" s="258"/>
      <c r="X26" s="259"/>
      <c r="Y26" s="260"/>
      <c r="Z26" s="259"/>
      <c r="AA26" s="259"/>
      <c r="AB26" s="259"/>
      <c r="AC26" s="260"/>
      <c r="AD26" s="246"/>
      <c r="AE26" s="7"/>
      <c r="AH26" s="66" t="s">
        <v>312</v>
      </c>
      <c r="AI26" s="287" t="s">
        <v>345</v>
      </c>
    </row>
    <row r="27" spans="1:36" ht="15" customHeight="1" thickBot="1" x14ac:dyDescent="0.3">
      <c r="A27" s="6"/>
      <c r="B27" s="272"/>
      <c r="C27" s="273"/>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5"/>
      <c r="AE27" s="7"/>
      <c r="AH27" s="66" t="s">
        <v>313</v>
      </c>
      <c r="AI27" s="287" t="s">
        <v>346</v>
      </c>
    </row>
    <row r="28" spans="1:36" ht="15" customHeight="1" thickBot="1" x14ac:dyDescent="0.3">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H28" s="66" t="s">
        <v>314</v>
      </c>
      <c r="AI28" s="287" t="s">
        <v>347</v>
      </c>
    </row>
    <row r="29" spans="1:36" ht="4.5" customHeight="1" x14ac:dyDescent="0.25">
      <c r="A29" s="11"/>
      <c r="B29" s="12"/>
      <c r="C29" s="13"/>
      <c r="D29" s="13"/>
      <c r="E29" s="13"/>
      <c r="F29" s="13"/>
      <c r="G29" s="13"/>
      <c r="H29" s="13"/>
      <c r="I29" s="13"/>
      <c r="J29" s="14"/>
      <c r="K29" s="14"/>
      <c r="L29" s="15"/>
      <c r="M29" s="30"/>
      <c r="N29" s="12"/>
      <c r="O29" s="13"/>
      <c r="P29" s="13"/>
      <c r="Q29" s="13"/>
      <c r="R29" s="13"/>
      <c r="S29" s="13"/>
      <c r="T29" s="13"/>
      <c r="U29" s="13"/>
      <c r="V29" s="13"/>
      <c r="W29" s="13"/>
      <c r="X29" s="13"/>
      <c r="Y29" s="13"/>
      <c r="Z29" s="13"/>
      <c r="AA29" s="13"/>
      <c r="AB29" s="14"/>
      <c r="AC29" s="14"/>
      <c r="AD29" s="15"/>
      <c r="AE29" s="16"/>
      <c r="AH29" s="66" t="s">
        <v>315</v>
      </c>
      <c r="AI29" s="287" t="s">
        <v>348</v>
      </c>
    </row>
    <row r="30" spans="1:36" ht="15" customHeight="1" x14ac:dyDescent="0.25">
      <c r="A30" s="6"/>
      <c r="B30" s="17" t="s">
        <v>1</v>
      </c>
      <c r="C30" s="18"/>
      <c r="D30" s="18"/>
      <c r="E30" s="18"/>
      <c r="F30" s="18"/>
      <c r="G30" s="18"/>
      <c r="H30" s="18"/>
      <c r="I30" s="18"/>
      <c r="J30" s="19"/>
      <c r="K30" s="19"/>
      <c r="L30" s="20"/>
      <c r="M30" s="28"/>
      <c r="N30" s="17" t="s">
        <v>2</v>
      </c>
      <c r="O30" s="18"/>
      <c r="P30" s="18"/>
      <c r="Q30" s="18"/>
      <c r="R30" s="18"/>
      <c r="S30" s="18"/>
      <c r="T30" s="18"/>
      <c r="U30" s="18"/>
      <c r="V30" s="18"/>
      <c r="W30" s="18"/>
      <c r="X30" s="18"/>
      <c r="Y30" s="18"/>
      <c r="Z30" s="18"/>
      <c r="AA30" s="18"/>
      <c r="AB30" s="19"/>
      <c r="AC30" s="19"/>
      <c r="AD30" s="20"/>
      <c r="AE30" s="7"/>
      <c r="AH30" s="66" t="s">
        <v>316</v>
      </c>
      <c r="AI30" s="287" t="s">
        <v>349</v>
      </c>
    </row>
    <row r="31" spans="1:36" ht="153.75" customHeight="1" thickBot="1" x14ac:dyDescent="0.3">
      <c r="A31" s="11"/>
      <c r="B31" s="22"/>
      <c r="C31" s="337" t="s">
        <v>3</v>
      </c>
      <c r="D31" s="337"/>
      <c r="E31" s="337"/>
      <c r="F31" s="337"/>
      <c r="G31" s="337"/>
      <c r="H31" s="337"/>
      <c r="I31" s="337"/>
      <c r="J31" s="337"/>
      <c r="K31" s="337"/>
      <c r="L31" s="338"/>
      <c r="M31" s="169"/>
      <c r="N31" s="22"/>
      <c r="O31" s="337" t="s">
        <v>257</v>
      </c>
      <c r="P31" s="337"/>
      <c r="Q31" s="337"/>
      <c r="R31" s="337"/>
      <c r="S31" s="337"/>
      <c r="T31" s="337"/>
      <c r="U31" s="337"/>
      <c r="V31" s="337"/>
      <c r="W31" s="337"/>
      <c r="X31" s="337"/>
      <c r="Y31" s="337"/>
      <c r="Z31" s="337"/>
      <c r="AA31" s="337"/>
      <c r="AB31" s="337"/>
      <c r="AC31" s="337"/>
      <c r="AD31" s="338"/>
      <c r="AE31" s="21"/>
      <c r="AH31" s="66" t="s">
        <v>317</v>
      </c>
      <c r="AI31" s="287" t="s">
        <v>350</v>
      </c>
    </row>
    <row r="32" spans="1:36" ht="6.75" customHeight="1" thickBot="1" x14ac:dyDescent="0.3">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H32" s="66" t="s">
        <v>318</v>
      </c>
      <c r="AI32" s="287" t="s">
        <v>351</v>
      </c>
    </row>
    <row r="33" spans="1:35" ht="4.5" customHeight="1" x14ac:dyDescent="0.25">
      <c r="A33" s="11"/>
      <c r="B33" s="339"/>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1"/>
      <c r="AE33" s="16"/>
      <c r="AH33" s="66" t="s">
        <v>319</v>
      </c>
      <c r="AI33" s="287" t="s">
        <v>352</v>
      </c>
    </row>
    <row r="34" spans="1:35" x14ac:dyDescent="0.25">
      <c r="A34" s="11"/>
      <c r="B34" s="342" t="s">
        <v>223</v>
      </c>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4"/>
      <c r="AE34" s="16"/>
      <c r="AH34" s="66" t="s">
        <v>320</v>
      </c>
      <c r="AI34" s="287" t="s">
        <v>353</v>
      </c>
    </row>
    <row r="35" spans="1:35" ht="45" customHeight="1" thickBot="1" x14ac:dyDescent="0.3">
      <c r="A35" s="11"/>
      <c r="B35" s="23"/>
      <c r="C35" s="345" t="s">
        <v>244</v>
      </c>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6"/>
      <c r="AE35" s="16"/>
      <c r="AH35" s="66" t="s">
        <v>321</v>
      </c>
      <c r="AI35" s="287" t="s">
        <v>354</v>
      </c>
    </row>
    <row r="36" spans="1:35" ht="6.75" customHeight="1" thickBot="1" x14ac:dyDescent="0.3">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H36" s="66" t="s">
        <v>322</v>
      </c>
      <c r="AI36" s="287" t="s">
        <v>355</v>
      </c>
    </row>
    <row r="37" spans="1:35" ht="4.5" customHeight="1" x14ac:dyDescent="0.25">
      <c r="A37" s="11"/>
      <c r="B37" s="2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6"/>
      <c r="AE37" s="16"/>
      <c r="AH37" s="66" t="s">
        <v>323</v>
      </c>
      <c r="AI37" s="287" t="s">
        <v>356</v>
      </c>
    </row>
    <row r="38" spans="1:35" ht="15" customHeight="1" x14ac:dyDescent="0.25">
      <c r="A38" s="6"/>
      <c r="B38" s="27" t="s">
        <v>4</v>
      </c>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9"/>
      <c r="AE38" s="7"/>
      <c r="AH38" s="66" t="s">
        <v>324</v>
      </c>
      <c r="AI38" s="287" t="s">
        <v>357</v>
      </c>
    </row>
    <row r="39" spans="1:35" ht="53.25" customHeight="1" x14ac:dyDescent="0.25">
      <c r="A39" s="11"/>
      <c r="B39" s="32"/>
      <c r="C39" s="328" t="s">
        <v>246</v>
      </c>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3"/>
      <c r="AE39" s="30"/>
      <c r="AH39" s="66" t="s">
        <v>325</v>
      </c>
      <c r="AI39" s="287" t="s">
        <v>358</v>
      </c>
    </row>
    <row r="40" spans="1:35" ht="60" customHeight="1" x14ac:dyDescent="0.25">
      <c r="A40" s="11"/>
      <c r="B40" s="32"/>
      <c r="C40" s="328" t="s">
        <v>193</v>
      </c>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3"/>
      <c r="AE40" s="30"/>
      <c r="AH40" s="66" t="s">
        <v>326</v>
      </c>
      <c r="AI40" s="287" t="s">
        <v>359</v>
      </c>
    </row>
    <row r="41" spans="1:35" ht="65.25" customHeight="1" x14ac:dyDescent="0.25">
      <c r="A41" s="11"/>
      <c r="B41" s="32"/>
      <c r="C41" s="328" t="s">
        <v>250</v>
      </c>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3"/>
      <c r="AE41" s="30"/>
      <c r="AH41" s="66" t="s">
        <v>327</v>
      </c>
      <c r="AI41" s="287" t="s">
        <v>360</v>
      </c>
    </row>
    <row r="42" spans="1:35" ht="60" customHeight="1" x14ac:dyDescent="0.25">
      <c r="A42" s="11"/>
      <c r="B42" s="32"/>
      <c r="C42" s="328" t="s">
        <v>194</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3"/>
      <c r="AE42" s="30"/>
    </row>
    <row r="43" spans="1:35" ht="81.75" customHeight="1" x14ac:dyDescent="0.25">
      <c r="A43" s="11"/>
      <c r="B43" s="32"/>
      <c r="C43" s="328" t="s">
        <v>195</v>
      </c>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3"/>
      <c r="AE43" s="16"/>
    </row>
    <row r="44" spans="1:35" ht="90" customHeight="1" x14ac:dyDescent="0.25">
      <c r="A44" s="11"/>
      <c r="B44" s="27"/>
      <c r="C44" s="328" t="s">
        <v>227</v>
      </c>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1"/>
      <c r="AE44" s="16"/>
    </row>
    <row r="45" spans="1:35" ht="60" customHeight="1" x14ac:dyDescent="0.25">
      <c r="A45" s="11"/>
      <c r="B45" s="27"/>
      <c r="C45" s="330" t="s">
        <v>251</v>
      </c>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1"/>
      <c r="AE45" s="16"/>
    </row>
    <row r="46" spans="1:35" ht="81.75" customHeight="1" x14ac:dyDescent="0.25">
      <c r="A46" s="11"/>
      <c r="B46" s="27"/>
      <c r="C46" s="328" t="s">
        <v>196</v>
      </c>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1"/>
      <c r="AE46" s="16"/>
    </row>
    <row r="47" spans="1:35" x14ac:dyDescent="0.25">
      <c r="A47" s="11"/>
      <c r="B47" s="27"/>
      <c r="C47" s="332" t="s">
        <v>197</v>
      </c>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1"/>
      <c r="AE47" s="119"/>
    </row>
    <row r="48" spans="1:35" ht="30" customHeight="1" x14ac:dyDescent="0.25">
      <c r="A48" s="278"/>
      <c r="B48" s="120"/>
      <c r="C48" s="328" t="s">
        <v>198</v>
      </c>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121"/>
      <c r="AE48" s="278"/>
      <c r="AF48" s="282"/>
    </row>
    <row r="49" spans="1:32" ht="30" customHeight="1" x14ac:dyDescent="0.25">
      <c r="A49" s="278"/>
      <c r="B49" s="120"/>
      <c r="C49" s="328" t="s">
        <v>199</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121"/>
      <c r="AE49" s="278"/>
      <c r="AF49" s="282"/>
    </row>
    <row r="50" spans="1:32" ht="45" customHeight="1" x14ac:dyDescent="0.25">
      <c r="A50" s="278"/>
      <c r="B50" s="120"/>
      <c r="C50" s="328" t="s">
        <v>200</v>
      </c>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121"/>
      <c r="AE50" s="278"/>
      <c r="AF50" s="282"/>
    </row>
    <row r="51" spans="1:32" ht="45" customHeight="1" x14ac:dyDescent="0.25">
      <c r="A51" s="278"/>
      <c r="B51" s="120"/>
      <c r="C51" s="328" t="s">
        <v>201</v>
      </c>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121"/>
      <c r="AE51" s="278"/>
      <c r="AF51" s="282"/>
    </row>
    <row r="52" spans="1:32" ht="15" customHeight="1" x14ac:dyDescent="0.25">
      <c r="A52" s="278"/>
      <c r="B52" s="120"/>
      <c r="C52" s="328" t="s">
        <v>202</v>
      </c>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121"/>
      <c r="AE52" s="278"/>
      <c r="AF52" s="282"/>
    </row>
    <row r="53" spans="1:32" s="278" customFormat="1" ht="81.75" customHeight="1" x14ac:dyDescent="0.25">
      <c r="A53" s="122"/>
      <c r="B53" s="35"/>
      <c r="C53" s="328" t="s">
        <v>219</v>
      </c>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123"/>
      <c r="AE53" s="119"/>
    </row>
    <row r="54" spans="1:32" s="290" customFormat="1" ht="120" customHeight="1" x14ac:dyDescent="0.25">
      <c r="A54" s="122"/>
      <c r="B54" s="35"/>
      <c r="C54" s="328" t="s">
        <v>171</v>
      </c>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123"/>
      <c r="AE54" s="119"/>
    </row>
    <row r="55" spans="1:32" s="290" customFormat="1" ht="165" customHeight="1" x14ac:dyDescent="0.25">
      <c r="A55" s="122"/>
      <c r="B55" s="35"/>
      <c r="C55" s="328" t="s">
        <v>268</v>
      </c>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123"/>
      <c r="AE55" s="119"/>
    </row>
    <row r="56" spans="1:32" ht="81.75" customHeight="1" x14ac:dyDescent="0.25">
      <c r="A56" s="122"/>
      <c r="B56" s="35"/>
      <c r="C56" s="328" t="s">
        <v>203</v>
      </c>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3"/>
      <c r="AE56" s="16"/>
    </row>
    <row r="57" spans="1:32" ht="65.25" customHeight="1" x14ac:dyDescent="0.25">
      <c r="A57" s="122"/>
      <c r="B57" s="35"/>
      <c r="C57" s="328" t="s">
        <v>204</v>
      </c>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3"/>
      <c r="AE57" s="16"/>
    </row>
    <row r="58" spans="1:32" ht="30" customHeight="1" thickBot="1" x14ac:dyDescent="0.3">
      <c r="A58" s="122"/>
      <c r="B58" s="35"/>
      <c r="C58" s="329" t="s">
        <v>205</v>
      </c>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3"/>
      <c r="AE58" s="16"/>
    </row>
    <row r="59" spans="1:32" ht="4.5" customHeight="1" x14ac:dyDescent="0.25">
      <c r="A59" s="122"/>
      <c r="B59" s="5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6"/>
      <c r="AE59" s="16"/>
    </row>
    <row r="60" spans="1:32" s="278" customFormat="1" ht="15" customHeight="1" x14ac:dyDescent="0.25">
      <c r="B60" s="146" t="s">
        <v>5</v>
      </c>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9"/>
    </row>
    <row r="61" spans="1:32" s="278" customFormat="1" ht="60" customHeight="1" x14ac:dyDescent="0.25">
      <c r="B61" s="126"/>
      <c r="C61" s="328" t="s">
        <v>372</v>
      </c>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125"/>
    </row>
    <row r="62" spans="1:32" s="278" customFormat="1" x14ac:dyDescent="0.25">
      <c r="B62" s="126"/>
      <c r="C62" s="319" t="s">
        <v>373</v>
      </c>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125"/>
    </row>
    <row r="63" spans="1:32" s="278" customFormat="1" ht="69.75" customHeight="1" x14ac:dyDescent="0.25">
      <c r="B63" s="126"/>
      <c r="C63" s="34"/>
      <c r="D63" s="327" t="s">
        <v>377</v>
      </c>
      <c r="E63" s="327"/>
      <c r="F63" s="327"/>
      <c r="G63" s="327"/>
      <c r="H63" s="327"/>
      <c r="I63" s="327"/>
      <c r="J63" s="327"/>
      <c r="K63" s="327"/>
      <c r="L63" s="327"/>
      <c r="M63" s="327"/>
      <c r="N63" s="327"/>
      <c r="O63" s="327"/>
      <c r="P63" s="327"/>
      <c r="Q63" s="327"/>
      <c r="R63" s="327"/>
      <c r="S63" s="327"/>
      <c r="T63" s="327"/>
      <c r="U63" s="327"/>
      <c r="V63" s="327"/>
      <c r="W63" s="327"/>
      <c r="X63" s="327"/>
      <c r="Y63" s="327"/>
      <c r="Z63" s="327"/>
      <c r="AA63" s="327"/>
      <c r="AB63" s="327"/>
      <c r="AC63" s="327"/>
      <c r="AD63" s="125"/>
    </row>
    <row r="64" spans="1:32" s="278" customFormat="1" x14ac:dyDescent="0.25">
      <c r="B64" s="124"/>
      <c r="C64" s="36"/>
      <c r="D64" s="352" t="str">
        <f>IF(J77="","",J77)</f>
        <v/>
      </c>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125"/>
    </row>
    <row r="65" spans="2:30" s="278" customFormat="1" ht="30" customHeight="1" x14ac:dyDescent="0.25">
      <c r="B65" s="12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125"/>
    </row>
    <row r="66" spans="2:30" s="278" customFormat="1" x14ac:dyDescent="0.25">
      <c r="B66" s="124"/>
      <c r="C66" s="319" t="s">
        <v>374</v>
      </c>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125"/>
    </row>
    <row r="67" spans="2:30" s="278" customFormat="1" ht="68.25" customHeight="1" x14ac:dyDescent="0.25">
      <c r="B67" s="124"/>
      <c r="C67" s="34"/>
      <c r="D67" s="327" t="s">
        <v>376</v>
      </c>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125"/>
    </row>
    <row r="68" spans="2:30" s="278" customFormat="1" ht="45" hidden="1" customHeight="1" x14ac:dyDescent="0.25">
      <c r="B68" s="124"/>
      <c r="C68" s="118"/>
      <c r="D68" s="349"/>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125"/>
    </row>
    <row r="69" spans="2:30" s="278" customFormat="1" hidden="1" x14ac:dyDescent="0.25">
      <c r="B69" s="126"/>
      <c r="C69" s="128"/>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125"/>
    </row>
    <row r="70" spans="2:30" s="278" customFormat="1" hidden="1" x14ac:dyDescent="0.25">
      <c r="B70" s="12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125"/>
    </row>
    <row r="71" spans="2:30" s="278" customFormat="1" hidden="1" x14ac:dyDescent="0.25">
      <c r="B71" s="124"/>
      <c r="C71" s="127"/>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25"/>
    </row>
    <row r="72" spans="2:30" s="278" customFormat="1" ht="15.75" thickBot="1" x14ac:dyDescent="0.3">
      <c r="B72" s="124"/>
      <c r="C72" s="118"/>
      <c r="D72" s="349"/>
      <c r="E72" s="349"/>
      <c r="F72" s="349"/>
      <c r="G72" s="349"/>
      <c r="H72" s="349"/>
      <c r="I72" s="349"/>
      <c r="J72" s="349"/>
      <c r="K72" s="349"/>
      <c r="L72" s="349"/>
      <c r="M72" s="349"/>
      <c r="N72" s="349"/>
      <c r="O72" s="349"/>
      <c r="P72" s="349"/>
      <c r="Q72" s="349"/>
      <c r="R72" s="349"/>
      <c r="S72" s="349"/>
      <c r="T72" s="349"/>
      <c r="U72" s="349"/>
      <c r="V72" s="349"/>
      <c r="W72" s="349"/>
      <c r="X72" s="349"/>
      <c r="Y72" s="349"/>
      <c r="Z72" s="349"/>
      <c r="AA72" s="349"/>
      <c r="AB72" s="349"/>
      <c r="AC72" s="349"/>
      <c r="AD72" s="125"/>
    </row>
    <row r="73" spans="2:30" s="278" customFormat="1" ht="4.5" customHeight="1" x14ac:dyDescent="0.25">
      <c r="B73" s="129"/>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1"/>
    </row>
    <row r="74" spans="2:30" s="278" customFormat="1" ht="15" customHeight="1" x14ac:dyDescent="0.25">
      <c r="B74" s="27" t="s">
        <v>6</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3"/>
    </row>
    <row r="75" spans="2:30" s="278" customFormat="1" ht="30" customHeight="1" x14ac:dyDescent="0.25">
      <c r="B75" s="126"/>
      <c r="C75" s="350" t="s">
        <v>375</v>
      </c>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125"/>
    </row>
    <row r="76" spans="2:30" s="278" customFormat="1" ht="15" customHeight="1" x14ac:dyDescent="0.25">
      <c r="B76" s="126"/>
      <c r="C76" s="118"/>
      <c r="D76" s="118"/>
      <c r="E76" s="347" t="s">
        <v>7</v>
      </c>
      <c r="F76" s="347"/>
      <c r="G76" s="347"/>
      <c r="H76" s="347"/>
      <c r="I76" s="347"/>
      <c r="J76" s="348"/>
      <c r="K76" s="348"/>
      <c r="L76" s="348"/>
      <c r="M76" s="348"/>
      <c r="N76" s="348"/>
      <c r="O76" s="348"/>
      <c r="P76" s="348"/>
      <c r="Q76" s="348"/>
      <c r="R76" s="348"/>
      <c r="S76" s="348"/>
      <c r="T76" s="348"/>
      <c r="U76" s="348"/>
      <c r="V76" s="348"/>
      <c r="W76" s="348"/>
      <c r="X76" s="348"/>
      <c r="Y76" s="348"/>
      <c r="Z76" s="348"/>
      <c r="AA76" s="348"/>
      <c r="AB76" s="348"/>
      <c r="AC76" s="348"/>
      <c r="AD76" s="125"/>
    </row>
    <row r="77" spans="2:30" s="278" customFormat="1" ht="15" customHeight="1" x14ac:dyDescent="0.25">
      <c r="B77" s="126"/>
      <c r="C77" s="118"/>
      <c r="D77" s="118"/>
      <c r="E77" s="347" t="s">
        <v>8</v>
      </c>
      <c r="F77" s="347"/>
      <c r="G77" s="347"/>
      <c r="H77" s="347"/>
      <c r="I77" s="347"/>
      <c r="J77" s="348"/>
      <c r="K77" s="348"/>
      <c r="L77" s="348"/>
      <c r="M77" s="348"/>
      <c r="N77" s="348"/>
      <c r="O77" s="348"/>
      <c r="P77" s="348"/>
      <c r="Q77" s="348"/>
      <c r="R77" s="348"/>
      <c r="S77" s="348"/>
      <c r="T77" s="348"/>
      <c r="U77" s="348"/>
      <c r="V77" s="348"/>
      <c r="W77" s="348"/>
      <c r="X77" s="348"/>
      <c r="Y77" s="348"/>
      <c r="Z77" s="348"/>
      <c r="AA77" s="348"/>
      <c r="AB77" s="348"/>
      <c r="AC77" s="348"/>
      <c r="AD77" s="125"/>
    </row>
    <row r="78" spans="2:30" s="278" customFormat="1" ht="15" customHeight="1" x14ac:dyDescent="0.25">
      <c r="B78" s="126"/>
      <c r="C78" s="118"/>
      <c r="D78" s="118"/>
      <c r="E78" s="347" t="s">
        <v>9</v>
      </c>
      <c r="F78" s="347"/>
      <c r="G78" s="347"/>
      <c r="H78" s="347"/>
      <c r="I78" s="347"/>
      <c r="J78" s="348"/>
      <c r="K78" s="348"/>
      <c r="L78" s="348"/>
      <c r="M78" s="348"/>
      <c r="N78" s="348"/>
      <c r="O78" s="348"/>
      <c r="P78" s="348"/>
      <c r="Q78" s="348"/>
      <c r="R78" s="348"/>
      <c r="S78" s="348"/>
      <c r="T78" s="348"/>
      <c r="U78" s="348"/>
      <c r="V78" s="348"/>
      <c r="W78" s="348"/>
      <c r="X78" s="348"/>
      <c r="Y78" s="348"/>
      <c r="Z78" s="348"/>
      <c r="AA78" s="348"/>
      <c r="AB78" s="348"/>
      <c r="AC78" s="348"/>
      <c r="AD78" s="125"/>
    </row>
    <row r="79" spans="2:30" s="278" customFormat="1" ht="15" customHeight="1" thickBot="1" x14ac:dyDescent="0.3">
      <c r="B79" s="134"/>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6"/>
      <c r="AD79" s="137"/>
    </row>
    <row r="80" spans="2:30" s="278" customFormat="1" ht="15" customHeight="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sheetData>
  <sheetProtection algorithmName="SHA-512" hashValue="FXDLwj1YV19A7nOL0DjvHu/EHHXx5eRKi0wr9RgzPjSGiBjms72I/T+yCgeqEDaW8xmqO9BnBT5/tD43l2R2/g==" saltValue="n3RVo++FelKffku7EQa68A==" spinCount="100000" sheet="1" objects="1" scenarios="1"/>
  <mergeCells count="55">
    <mergeCell ref="D68:AC68"/>
    <mergeCell ref="D69:AC69"/>
    <mergeCell ref="D63:AC63"/>
    <mergeCell ref="D64:AC64"/>
    <mergeCell ref="B10:AD10"/>
    <mergeCell ref="Z20:AC20"/>
    <mergeCell ref="D21:K21"/>
    <mergeCell ref="R21:U21"/>
    <mergeCell ref="D22:K22"/>
    <mergeCell ref="D24:K24"/>
    <mergeCell ref="R24:S24"/>
    <mergeCell ref="T24:U24"/>
    <mergeCell ref="D25:K25"/>
    <mergeCell ref="M25:N25"/>
    <mergeCell ref="C52:AC52"/>
    <mergeCell ref="C53:AC53"/>
    <mergeCell ref="E78:I78"/>
    <mergeCell ref="J78:AC78"/>
    <mergeCell ref="D72:AC72"/>
    <mergeCell ref="C75:AC75"/>
    <mergeCell ref="E76:I76"/>
    <mergeCell ref="J76:AC76"/>
    <mergeCell ref="E77:I77"/>
    <mergeCell ref="J77:AC77"/>
    <mergeCell ref="C54:AC54"/>
    <mergeCell ref="C55:AC55"/>
    <mergeCell ref="C56:AC56"/>
    <mergeCell ref="C51:AC51"/>
    <mergeCell ref="B1:AD1"/>
    <mergeCell ref="AA7:AD7"/>
    <mergeCell ref="B8:L8"/>
    <mergeCell ref="B3:AD3"/>
    <mergeCell ref="B5:AD5"/>
    <mergeCell ref="B2:AD2"/>
    <mergeCell ref="C31:L31"/>
    <mergeCell ref="O31:AD31"/>
    <mergeCell ref="B33:AD33"/>
    <mergeCell ref="B34:AD34"/>
    <mergeCell ref="C35:AD35"/>
    <mergeCell ref="D67:AC67"/>
    <mergeCell ref="C39:AC39"/>
    <mergeCell ref="C40:AC40"/>
    <mergeCell ref="C61:AC61"/>
    <mergeCell ref="C57:AC57"/>
    <mergeCell ref="C58:AC58"/>
    <mergeCell ref="C41:AC41"/>
    <mergeCell ref="C42:AC42"/>
    <mergeCell ref="C43:AC43"/>
    <mergeCell ref="C44:AC44"/>
    <mergeCell ref="C45:AC45"/>
    <mergeCell ref="C46:AC46"/>
    <mergeCell ref="C47:AC47"/>
    <mergeCell ref="C48:AC48"/>
    <mergeCell ref="C49:AC49"/>
    <mergeCell ref="C50:AC50"/>
  </mergeCells>
  <dataValidations count="2">
    <dataValidation type="list" allowBlank="1" showInputMessage="1" showErrorMessage="1" sqref="B8:L8">
      <formula1>$AH$9:$AH$41</formula1>
    </dataValidation>
    <dataValidation type="list" allowBlank="1" showInputMessage="1" showErrorMessage="1" sqref="X23">
      <formula1>$AJ$20:$AJ$25</formula1>
    </dataValidation>
  </dataValidations>
  <hyperlinks>
    <hyperlink ref="AA7:AD7" location="Índice!A1" display="Índice"/>
  </hyperlinks>
  <pageMargins left="0.7" right="0.7" top="0.75" bottom="0.75" header="0.3" footer="0.3"/>
  <pageSetup scale="76" orientation="portrait" verticalDpi="0" r:id="rId1"/>
  <headerFooter>
    <oddHeader>&amp;CMódulo 2 Sección II
Presentación / Instrucciones generales</oddHeader>
    <oddFooter>&amp;LCenso Nacional de Gobiernos Municipales y Demarcaciones Territoriales de la Ciudad de México 2019&amp;R&amp;P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4"/>
  <sheetViews>
    <sheetView zoomScaleNormal="100" workbookViewId="0"/>
  </sheetViews>
  <sheetFormatPr baseColWidth="10" defaultColWidth="0" defaultRowHeight="15" customHeight="1" zeroHeight="1" x14ac:dyDescent="0.25"/>
  <cols>
    <col min="1" max="1" width="4.7109375" style="147" customWidth="1"/>
    <col min="2" max="30" width="3.7109375" style="147" customWidth="1"/>
    <col min="31" max="31" width="4.7109375" style="147" customWidth="1"/>
    <col min="32" max="16384" width="9.28515625" style="147" hidden="1"/>
  </cols>
  <sheetData>
    <row r="1" spans="1:32" customFormat="1" ht="173.25" customHeight="1" x14ac:dyDescent="0.3">
      <c r="A1" s="96"/>
      <c r="B1" s="379" t="s">
        <v>181</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41"/>
    </row>
    <row r="2" spans="1:32" customFormat="1" ht="15" customHeight="1" x14ac:dyDescent="0.25">
      <c r="A2" s="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41"/>
    </row>
    <row r="3" spans="1:32" customFormat="1" ht="45" customHeight="1" x14ac:dyDescent="0.25">
      <c r="A3" s="141"/>
      <c r="B3" s="381" t="s">
        <v>189</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41"/>
    </row>
    <row r="4" spans="1:32" s="1" customFormat="1" ht="15" customHeight="1" x14ac:dyDescent="0.25">
      <c r="A4" s="97"/>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4"/>
      <c r="AF4"/>
    </row>
    <row r="5" spans="1:32" s="1" customFormat="1" ht="30" customHeight="1" x14ac:dyDescent="0.25">
      <c r="A5" s="97"/>
      <c r="B5" s="325" t="s">
        <v>245</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4"/>
      <c r="AF5"/>
    </row>
    <row r="6" spans="1:32" s="1" customFormat="1" ht="15" customHeight="1" x14ac:dyDescent="0.25">
      <c r="A6" s="97"/>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4"/>
      <c r="AF6"/>
    </row>
    <row r="7" spans="1:32" customFormat="1" ht="60" customHeight="1" x14ac:dyDescent="0.25">
      <c r="A7" s="6"/>
      <c r="B7" s="382" t="s">
        <v>261</v>
      </c>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41"/>
    </row>
    <row r="8" spans="1:32" customFormat="1" ht="15" customHeight="1" thickBot="1" x14ac:dyDescent="0.3">
      <c r="A8" s="6"/>
      <c r="B8" s="42"/>
      <c r="C8" s="42"/>
      <c r="D8" s="42"/>
      <c r="E8" s="42"/>
      <c r="F8" s="42"/>
      <c r="G8" s="42"/>
      <c r="H8" s="42"/>
      <c r="I8" s="42"/>
      <c r="J8" s="42"/>
      <c r="K8" s="42"/>
      <c r="L8" s="42"/>
      <c r="M8" s="42"/>
      <c r="N8" s="42"/>
      <c r="O8" s="42"/>
      <c r="P8" s="42"/>
      <c r="Q8" s="42"/>
      <c r="R8" s="42"/>
      <c r="S8" s="42"/>
      <c r="T8" s="42"/>
      <c r="U8" s="42"/>
      <c r="V8" s="42"/>
      <c r="W8" s="42"/>
      <c r="X8" s="42"/>
      <c r="Y8" s="42"/>
      <c r="Z8" s="42"/>
      <c r="AA8" s="383" t="s">
        <v>0</v>
      </c>
      <c r="AB8" s="383"/>
      <c r="AC8" s="383"/>
      <c r="AD8" s="383"/>
      <c r="AE8" s="41"/>
    </row>
    <row r="9" spans="1:32" customFormat="1" ht="15" customHeight="1" thickBot="1" x14ac:dyDescent="0.3">
      <c r="A9" s="6"/>
      <c r="B9" s="376" t="str">
        <f>IF(Presentación!B8="","",Presentación!B8)</f>
        <v>Guanajuato</v>
      </c>
      <c r="C9" s="377"/>
      <c r="D9" s="377"/>
      <c r="E9" s="377"/>
      <c r="F9" s="377"/>
      <c r="G9" s="377"/>
      <c r="H9" s="377"/>
      <c r="I9" s="377"/>
      <c r="J9" s="377"/>
      <c r="K9" s="377"/>
      <c r="L9" s="378"/>
      <c r="M9" s="43"/>
      <c r="N9" s="110" t="str">
        <f>IF(Presentación!N8="","",Presentación!N8)</f>
        <v>11</v>
      </c>
      <c r="O9" s="42"/>
      <c r="P9" s="42"/>
      <c r="Q9" s="42"/>
      <c r="R9" s="42"/>
      <c r="S9" s="42"/>
      <c r="T9" s="42"/>
      <c r="U9" s="42"/>
      <c r="V9" s="42"/>
      <c r="W9" s="42"/>
      <c r="X9" s="42"/>
      <c r="Y9" s="42"/>
      <c r="Z9" s="42"/>
      <c r="AA9" s="42"/>
      <c r="AB9" s="42"/>
      <c r="AC9" s="42"/>
      <c r="AD9" s="42"/>
      <c r="AE9" s="41"/>
    </row>
    <row r="10" spans="1:32" customFormat="1" ht="15" customHeight="1" thickBot="1" x14ac:dyDescent="0.3">
      <c r="A10" s="44"/>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41"/>
    </row>
    <row r="11" spans="1:32" s="95" customFormat="1" ht="15" customHeight="1" x14ac:dyDescent="0.2">
      <c r="A11" s="3"/>
      <c r="B11" s="175"/>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6"/>
      <c r="AE11" s="141"/>
    </row>
    <row r="12" spans="1:32" s="141" customFormat="1" ht="45" customHeight="1" x14ac:dyDescent="0.2">
      <c r="A12" s="75"/>
      <c r="B12" s="179"/>
      <c r="C12" s="372" t="s">
        <v>271</v>
      </c>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180"/>
    </row>
    <row r="13" spans="1:32" s="141" customFormat="1" ht="15" customHeight="1" x14ac:dyDescent="0.2">
      <c r="A13" s="75"/>
      <c r="B13" s="179"/>
      <c r="C13" s="65" t="s">
        <v>15</v>
      </c>
      <c r="D13" s="65"/>
      <c r="E13" s="65"/>
      <c r="F13" s="65"/>
      <c r="G13" s="65"/>
      <c r="H13" s="373"/>
      <c r="I13" s="373"/>
      <c r="J13" s="373"/>
      <c r="K13" s="373"/>
      <c r="L13" s="373"/>
      <c r="M13" s="373"/>
      <c r="N13" s="373"/>
      <c r="O13" s="373"/>
      <c r="P13" s="373"/>
      <c r="Q13" s="373"/>
      <c r="R13" s="373"/>
      <c r="S13" s="373"/>
      <c r="T13" s="373"/>
      <c r="U13" s="373"/>
      <c r="V13" s="373"/>
      <c r="W13" s="373"/>
      <c r="X13" s="373"/>
      <c r="Y13" s="373"/>
      <c r="Z13" s="373"/>
      <c r="AA13" s="373"/>
      <c r="AB13" s="373"/>
      <c r="AC13" s="373"/>
      <c r="AD13" s="180"/>
    </row>
    <row r="14" spans="1:32" s="141" customFormat="1" ht="15" customHeight="1" x14ac:dyDescent="0.2">
      <c r="A14" s="75"/>
      <c r="B14" s="181"/>
      <c r="C14" s="65" t="s">
        <v>20</v>
      </c>
      <c r="D14" s="65"/>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182"/>
    </row>
    <row r="15" spans="1:32" s="141" customFormat="1" ht="15" customHeight="1" x14ac:dyDescent="0.2">
      <c r="A15" s="75"/>
      <c r="B15" s="179"/>
      <c r="C15" s="65" t="s">
        <v>9</v>
      </c>
      <c r="D15" s="65"/>
      <c r="E15" s="65"/>
      <c r="F15" s="370"/>
      <c r="G15" s="375"/>
      <c r="H15" s="375"/>
      <c r="I15" s="65"/>
      <c r="J15" s="374"/>
      <c r="K15" s="374"/>
      <c r="L15" s="374"/>
      <c r="M15" s="374"/>
      <c r="N15" s="374"/>
      <c r="O15" s="374"/>
      <c r="P15" s="374"/>
      <c r="Q15" s="65"/>
      <c r="R15" s="183" t="s">
        <v>16</v>
      </c>
      <c r="S15" s="375"/>
      <c r="T15" s="375"/>
      <c r="U15" s="375"/>
      <c r="V15" s="65"/>
      <c r="W15" s="374" t="s">
        <v>361</v>
      </c>
      <c r="X15" s="374"/>
      <c r="Y15" s="374"/>
      <c r="Z15" s="374"/>
      <c r="AA15" s="374"/>
      <c r="AB15" s="374"/>
      <c r="AC15" s="374"/>
      <c r="AD15" s="180"/>
    </row>
    <row r="16" spans="1:32" s="141" customFormat="1" ht="15" customHeight="1" x14ac:dyDescent="0.2">
      <c r="A16" s="75"/>
      <c r="B16" s="181"/>
      <c r="C16" s="65"/>
      <c r="D16" s="65"/>
      <c r="E16" s="65"/>
      <c r="F16" s="65"/>
      <c r="G16" s="184" t="s">
        <v>17</v>
      </c>
      <c r="H16" s="65"/>
      <c r="I16" s="65"/>
      <c r="J16" s="65"/>
      <c r="K16" s="65"/>
      <c r="L16" s="65"/>
      <c r="M16" s="184" t="s">
        <v>18</v>
      </c>
      <c r="N16" s="65"/>
      <c r="O16" s="65"/>
      <c r="P16" s="65"/>
      <c r="Q16" s="65"/>
      <c r="R16" s="65"/>
      <c r="S16" s="65"/>
      <c r="T16" s="184" t="s">
        <v>17</v>
      </c>
      <c r="U16" s="65"/>
      <c r="V16" s="65"/>
      <c r="W16" s="63"/>
      <c r="X16" s="63"/>
      <c r="Y16" s="65"/>
      <c r="Z16" s="184" t="s">
        <v>18</v>
      </c>
      <c r="AA16" s="65"/>
      <c r="AB16" s="65"/>
      <c r="AC16" s="65"/>
      <c r="AD16" s="182"/>
    </row>
    <row r="17" spans="1:30" s="141" customFormat="1" ht="15" customHeight="1" x14ac:dyDescent="0.2">
      <c r="A17" s="75"/>
      <c r="B17" s="179"/>
      <c r="C17" s="65" t="s">
        <v>8</v>
      </c>
      <c r="D17" s="65"/>
      <c r="E17" s="65"/>
      <c r="F17" s="65"/>
      <c r="G17" s="65"/>
      <c r="H17" s="370"/>
      <c r="I17" s="370"/>
      <c r="J17" s="370"/>
      <c r="K17" s="370"/>
      <c r="L17" s="370"/>
      <c r="M17" s="370"/>
      <c r="N17" s="370"/>
      <c r="O17" s="370"/>
      <c r="P17" s="370"/>
      <c r="Q17" s="370"/>
      <c r="R17" s="370"/>
      <c r="S17" s="370"/>
      <c r="T17" s="370"/>
      <c r="U17" s="370"/>
      <c r="V17" s="370"/>
      <c r="W17" s="370"/>
      <c r="X17" s="370"/>
      <c r="Y17" s="370"/>
      <c r="Z17" s="370"/>
      <c r="AA17" s="370"/>
      <c r="AB17" s="370"/>
      <c r="AC17" s="370"/>
      <c r="AD17" s="180"/>
    </row>
    <row r="18" spans="1:30" s="141" customFormat="1" ht="15" customHeight="1" x14ac:dyDescent="0.2">
      <c r="A18" s="75"/>
      <c r="B18" s="181"/>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182"/>
    </row>
    <row r="19" spans="1:30" s="141" customFormat="1" ht="15" customHeight="1" x14ac:dyDescent="0.2">
      <c r="A19" s="75"/>
      <c r="B19" s="181"/>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182"/>
    </row>
    <row r="20" spans="1:30" s="141" customFormat="1" ht="15" customHeight="1" x14ac:dyDescent="0.2">
      <c r="A20" s="75"/>
      <c r="B20" s="181"/>
      <c r="C20" s="65"/>
      <c r="D20" s="65"/>
      <c r="E20" s="65"/>
      <c r="F20" s="65"/>
      <c r="G20" s="65"/>
      <c r="H20" s="65"/>
      <c r="I20" s="65"/>
      <c r="J20" s="371" t="s">
        <v>19</v>
      </c>
      <c r="K20" s="371"/>
      <c r="L20" s="371"/>
      <c r="M20" s="371"/>
      <c r="N20" s="371"/>
      <c r="O20" s="371"/>
      <c r="P20" s="371"/>
      <c r="Q20" s="371"/>
      <c r="R20" s="371"/>
      <c r="S20" s="371"/>
      <c r="T20" s="371"/>
      <c r="U20" s="371"/>
      <c r="V20" s="371"/>
      <c r="W20" s="65"/>
      <c r="X20" s="65"/>
      <c r="Y20" s="65"/>
      <c r="Z20" s="65"/>
      <c r="AA20" s="65"/>
      <c r="AB20" s="65"/>
      <c r="AC20" s="65"/>
      <c r="AD20" s="182"/>
    </row>
    <row r="21" spans="1:30" s="141" customFormat="1" ht="15" customHeight="1" x14ac:dyDescent="0.2">
      <c r="A21" s="75"/>
      <c r="B21" s="181"/>
      <c r="C21" s="18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182"/>
    </row>
    <row r="22" spans="1:30" s="141" customFormat="1" ht="98.25" customHeight="1" x14ac:dyDescent="0.2">
      <c r="A22" s="75"/>
      <c r="B22" s="179"/>
      <c r="C22" s="372" t="s">
        <v>272</v>
      </c>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180"/>
    </row>
    <row r="23" spans="1:30" s="141" customFormat="1" ht="15" customHeight="1" x14ac:dyDescent="0.2">
      <c r="A23" s="75"/>
      <c r="B23" s="179"/>
      <c r="C23" s="65" t="s">
        <v>15</v>
      </c>
      <c r="D23" s="65"/>
      <c r="E23" s="65"/>
      <c r="F23" s="65"/>
      <c r="G23" s="65"/>
      <c r="H23" s="373"/>
      <c r="I23" s="373"/>
      <c r="J23" s="373"/>
      <c r="K23" s="373"/>
      <c r="L23" s="373"/>
      <c r="M23" s="373"/>
      <c r="N23" s="373"/>
      <c r="O23" s="373"/>
      <c r="P23" s="373"/>
      <c r="Q23" s="373"/>
      <c r="R23" s="373"/>
      <c r="S23" s="373"/>
      <c r="T23" s="373"/>
      <c r="U23" s="373"/>
      <c r="V23" s="373"/>
      <c r="W23" s="373"/>
      <c r="X23" s="373"/>
      <c r="Y23" s="373"/>
      <c r="Z23" s="373"/>
      <c r="AA23" s="373"/>
      <c r="AB23" s="373"/>
      <c r="AC23" s="373"/>
      <c r="AD23" s="180"/>
    </row>
    <row r="24" spans="1:30" s="141" customFormat="1" ht="15" customHeight="1" x14ac:dyDescent="0.2">
      <c r="A24" s="75"/>
      <c r="B24" s="181"/>
      <c r="C24" s="65" t="s">
        <v>161</v>
      </c>
      <c r="D24" s="65"/>
      <c r="E24" s="65"/>
      <c r="F24" s="65"/>
      <c r="G24" s="65"/>
      <c r="H24" s="65"/>
      <c r="I24" s="63"/>
      <c r="J24" s="63"/>
      <c r="K24" s="63"/>
      <c r="L24" s="374"/>
      <c r="M24" s="374"/>
      <c r="N24" s="374"/>
      <c r="O24" s="374"/>
      <c r="P24" s="374"/>
      <c r="Q24" s="374"/>
      <c r="R24" s="374"/>
      <c r="S24" s="374"/>
      <c r="T24" s="374"/>
      <c r="U24" s="374"/>
      <c r="V24" s="374"/>
      <c r="W24" s="374"/>
      <c r="X24" s="374"/>
      <c r="Y24" s="374"/>
      <c r="Z24" s="374"/>
      <c r="AA24" s="374"/>
      <c r="AB24" s="374"/>
      <c r="AC24" s="374"/>
      <c r="AD24" s="182"/>
    </row>
    <row r="25" spans="1:30" s="141" customFormat="1" ht="15" customHeight="1" x14ac:dyDescent="0.2">
      <c r="A25" s="75"/>
      <c r="B25" s="181"/>
      <c r="C25" s="65" t="s">
        <v>20</v>
      </c>
      <c r="D25" s="65"/>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182"/>
    </row>
    <row r="26" spans="1:30" s="141" customFormat="1" ht="15" customHeight="1" x14ac:dyDescent="0.2">
      <c r="A26" s="75"/>
      <c r="B26" s="179"/>
      <c r="C26" s="65" t="s">
        <v>9</v>
      </c>
      <c r="D26" s="65"/>
      <c r="E26" s="65"/>
      <c r="F26" s="375"/>
      <c r="G26" s="375"/>
      <c r="H26" s="375"/>
      <c r="I26" s="65"/>
      <c r="J26" s="374"/>
      <c r="K26" s="374"/>
      <c r="L26" s="374"/>
      <c r="M26" s="374"/>
      <c r="N26" s="374"/>
      <c r="O26" s="374"/>
      <c r="P26" s="374"/>
      <c r="Q26" s="65"/>
      <c r="R26" s="183" t="s">
        <v>16</v>
      </c>
      <c r="S26" s="375"/>
      <c r="T26" s="375"/>
      <c r="U26" s="375"/>
      <c r="V26" s="65"/>
      <c r="W26" s="374"/>
      <c r="X26" s="374"/>
      <c r="Y26" s="374"/>
      <c r="Z26" s="374"/>
      <c r="AA26" s="374"/>
      <c r="AB26" s="374"/>
      <c r="AC26" s="374"/>
      <c r="AD26" s="180"/>
    </row>
    <row r="27" spans="1:30" s="141" customFormat="1" ht="15" customHeight="1" x14ac:dyDescent="0.2">
      <c r="A27" s="75"/>
      <c r="B27" s="181"/>
      <c r="C27" s="65"/>
      <c r="D27" s="65"/>
      <c r="E27" s="65"/>
      <c r="F27" s="65"/>
      <c r="G27" s="184" t="s">
        <v>17</v>
      </c>
      <c r="H27" s="65"/>
      <c r="I27" s="65"/>
      <c r="J27" s="65"/>
      <c r="K27" s="65"/>
      <c r="L27" s="65"/>
      <c r="M27" s="184" t="s">
        <v>18</v>
      </c>
      <c r="N27" s="65"/>
      <c r="O27" s="65"/>
      <c r="P27" s="65"/>
      <c r="Q27" s="65"/>
      <c r="R27" s="65"/>
      <c r="S27" s="65"/>
      <c r="T27" s="184" t="s">
        <v>17</v>
      </c>
      <c r="U27" s="65"/>
      <c r="V27" s="65"/>
      <c r="W27" s="63"/>
      <c r="X27" s="63"/>
      <c r="Y27" s="65"/>
      <c r="Z27" s="184" t="s">
        <v>18</v>
      </c>
      <c r="AA27" s="65"/>
      <c r="AB27" s="65"/>
      <c r="AC27" s="65"/>
      <c r="AD27" s="182"/>
    </row>
    <row r="28" spans="1:30" s="141" customFormat="1" ht="15" customHeight="1" x14ac:dyDescent="0.2">
      <c r="A28" s="75"/>
      <c r="B28" s="179"/>
      <c r="C28" s="65" t="s">
        <v>8</v>
      </c>
      <c r="D28" s="65"/>
      <c r="E28" s="65"/>
      <c r="F28" s="65"/>
      <c r="G28" s="65"/>
      <c r="H28" s="370"/>
      <c r="I28" s="370"/>
      <c r="J28" s="370"/>
      <c r="K28" s="370"/>
      <c r="L28" s="370"/>
      <c r="M28" s="370"/>
      <c r="N28" s="370"/>
      <c r="O28" s="370"/>
      <c r="P28" s="370"/>
      <c r="Q28" s="370"/>
      <c r="R28" s="370"/>
      <c r="S28" s="370"/>
      <c r="T28" s="370"/>
      <c r="U28" s="370"/>
      <c r="V28" s="370"/>
      <c r="W28" s="370"/>
      <c r="X28" s="370"/>
      <c r="Y28" s="370"/>
      <c r="Z28" s="370"/>
      <c r="AA28" s="370"/>
      <c r="AB28" s="370"/>
      <c r="AC28" s="370"/>
      <c r="AD28" s="180"/>
    </row>
    <row r="29" spans="1:30" s="141" customFormat="1" ht="15" customHeight="1" x14ac:dyDescent="0.2">
      <c r="A29" s="75"/>
      <c r="B29" s="181"/>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182"/>
    </row>
    <row r="30" spans="1:30" s="141" customFormat="1" ht="15" customHeight="1" x14ac:dyDescent="0.2">
      <c r="A30" s="75"/>
      <c r="B30" s="179"/>
      <c r="C30" s="65"/>
      <c r="D30" s="65"/>
      <c r="E30" s="65"/>
      <c r="F30" s="65"/>
      <c r="G30" s="65"/>
      <c r="H30" s="65"/>
      <c r="I30" s="65"/>
      <c r="J30" s="186"/>
      <c r="K30" s="186"/>
      <c r="L30" s="186"/>
      <c r="M30" s="186"/>
      <c r="N30" s="186"/>
      <c r="O30" s="186"/>
      <c r="P30" s="186"/>
      <c r="Q30" s="186"/>
      <c r="R30" s="186"/>
      <c r="S30" s="186"/>
      <c r="T30" s="186"/>
      <c r="U30" s="186"/>
      <c r="V30" s="186"/>
      <c r="W30" s="65"/>
      <c r="X30" s="65"/>
      <c r="Y30" s="65"/>
      <c r="Z30" s="65"/>
      <c r="AA30" s="65"/>
      <c r="AB30" s="65"/>
      <c r="AC30" s="65"/>
      <c r="AD30" s="180"/>
    </row>
    <row r="31" spans="1:30" s="141" customFormat="1" ht="15" customHeight="1" x14ac:dyDescent="0.2">
      <c r="A31" s="75"/>
      <c r="B31" s="181"/>
      <c r="C31" s="65"/>
      <c r="D31" s="65"/>
      <c r="E31" s="65"/>
      <c r="F31" s="65"/>
      <c r="G31" s="65"/>
      <c r="H31" s="65"/>
      <c r="I31" s="65"/>
      <c r="J31" s="371" t="s">
        <v>19</v>
      </c>
      <c r="K31" s="371"/>
      <c r="L31" s="371"/>
      <c r="M31" s="371"/>
      <c r="N31" s="371"/>
      <c r="O31" s="371"/>
      <c r="P31" s="371"/>
      <c r="Q31" s="371"/>
      <c r="R31" s="371"/>
      <c r="S31" s="371"/>
      <c r="T31" s="371"/>
      <c r="U31" s="371"/>
      <c r="V31" s="371"/>
      <c r="W31" s="65"/>
      <c r="X31" s="65"/>
      <c r="Y31" s="65"/>
      <c r="Z31" s="65"/>
      <c r="AA31" s="65"/>
      <c r="AB31" s="65"/>
      <c r="AC31" s="65"/>
      <c r="AD31" s="182"/>
    </row>
    <row r="32" spans="1:30" s="141" customFormat="1" ht="15" customHeight="1" x14ac:dyDescent="0.2">
      <c r="A32" s="75"/>
      <c r="B32" s="181"/>
      <c r="C32" s="18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182"/>
    </row>
    <row r="33" spans="1:30" s="141" customFormat="1" ht="98.25" customHeight="1" x14ac:dyDescent="0.2">
      <c r="A33" s="75"/>
      <c r="B33" s="179"/>
      <c r="C33" s="372" t="s">
        <v>273</v>
      </c>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180"/>
    </row>
    <row r="34" spans="1:30" s="141" customFormat="1" ht="15" customHeight="1" x14ac:dyDescent="0.2">
      <c r="A34" s="75"/>
      <c r="B34" s="179"/>
      <c r="C34" s="65" t="s">
        <v>15</v>
      </c>
      <c r="D34" s="65"/>
      <c r="E34" s="65"/>
      <c r="F34" s="65"/>
      <c r="G34" s="65"/>
      <c r="H34" s="373"/>
      <c r="I34" s="373"/>
      <c r="J34" s="373"/>
      <c r="K34" s="373"/>
      <c r="L34" s="373"/>
      <c r="M34" s="373"/>
      <c r="N34" s="373"/>
      <c r="O34" s="373"/>
      <c r="P34" s="373"/>
      <c r="Q34" s="373"/>
      <c r="R34" s="373"/>
      <c r="S34" s="373"/>
      <c r="T34" s="373"/>
      <c r="U34" s="373"/>
      <c r="V34" s="373"/>
      <c r="W34" s="373"/>
      <c r="X34" s="373"/>
      <c r="Y34" s="373"/>
      <c r="Z34" s="373"/>
      <c r="AA34" s="373"/>
      <c r="AB34" s="373"/>
      <c r="AC34" s="373"/>
      <c r="AD34" s="180"/>
    </row>
    <row r="35" spans="1:30" s="141" customFormat="1" ht="15" customHeight="1" x14ac:dyDescent="0.2">
      <c r="A35" s="75"/>
      <c r="B35" s="181"/>
      <c r="C35" s="65" t="s">
        <v>161</v>
      </c>
      <c r="D35" s="65"/>
      <c r="E35" s="65"/>
      <c r="F35" s="65"/>
      <c r="G35" s="65"/>
      <c r="H35" s="65"/>
      <c r="I35" s="63"/>
      <c r="J35" s="63"/>
      <c r="K35" s="63"/>
      <c r="L35" s="374"/>
      <c r="M35" s="374"/>
      <c r="N35" s="374"/>
      <c r="O35" s="374"/>
      <c r="P35" s="374"/>
      <c r="Q35" s="374"/>
      <c r="R35" s="374"/>
      <c r="S35" s="374"/>
      <c r="T35" s="374"/>
      <c r="U35" s="374"/>
      <c r="V35" s="374"/>
      <c r="W35" s="374"/>
      <c r="X35" s="374"/>
      <c r="Y35" s="374"/>
      <c r="Z35" s="374"/>
      <c r="AA35" s="374"/>
      <c r="AB35" s="374"/>
      <c r="AC35" s="374"/>
      <c r="AD35" s="182"/>
    </row>
    <row r="36" spans="1:30" s="141" customFormat="1" ht="15" customHeight="1" x14ac:dyDescent="0.2">
      <c r="A36" s="75"/>
      <c r="B36" s="181"/>
      <c r="C36" s="65" t="s">
        <v>20</v>
      </c>
      <c r="D36" s="65"/>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182"/>
    </row>
    <row r="37" spans="1:30" s="141" customFormat="1" ht="15" customHeight="1" x14ac:dyDescent="0.2">
      <c r="A37" s="75"/>
      <c r="B37" s="179"/>
      <c r="C37" s="65" t="s">
        <v>9</v>
      </c>
      <c r="D37" s="65"/>
      <c r="E37" s="65"/>
      <c r="F37" s="375"/>
      <c r="G37" s="375"/>
      <c r="H37" s="375"/>
      <c r="I37" s="65"/>
      <c r="J37" s="374"/>
      <c r="K37" s="374"/>
      <c r="L37" s="374"/>
      <c r="M37" s="374"/>
      <c r="N37" s="374"/>
      <c r="O37" s="374"/>
      <c r="P37" s="374"/>
      <c r="Q37" s="65"/>
      <c r="R37" s="183" t="s">
        <v>16</v>
      </c>
      <c r="S37" s="375"/>
      <c r="T37" s="375"/>
      <c r="U37" s="375"/>
      <c r="V37" s="65"/>
      <c r="W37" s="374"/>
      <c r="X37" s="374"/>
      <c r="Y37" s="374"/>
      <c r="Z37" s="374"/>
      <c r="AA37" s="374"/>
      <c r="AB37" s="374"/>
      <c r="AC37" s="374"/>
      <c r="AD37" s="180"/>
    </row>
    <row r="38" spans="1:30" s="141" customFormat="1" ht="15" customHeight="1" x14ac:dyDescent="0.2">
      <c r="A38" s="75"/>
      <c r="B38" s="181"/>
      <c r="C38" s="65"/>
      <c r="D38" s="65"/>
      <c r="E38" s="65"/>
      <c r="F38" s="65"/>
      <c r="G38" s="184" t="s">
        <v>17</v>
      </c>
      <c r="H38" s="65"/>
      <c r="I38" s="65"/>
      <c r="J38" s="65"/>
      <c r="K38" s="65"/>
      <c r="L38" s="65"/>
      <c r="M38" s="184" t="s">
        <v>18</v>
      </c>
      <c r="N38" s="65"/>
      <c r="O38" s="65"/>
      <c r="P38" s="65"/>
      <c r="Q38" s="65"/>
      <c r="R38" s="65"/>
      <c r="S38" s="65"/>
      <c r="T38" s="184" t="s">
        <v>17</v>
      </c>
      <c r="U38" s="65"/>
      <c r="V38" s="65"/>
      <c r="W38" s="63"/>
      <c r="X38" s="63"/>
      <c r="Y38" s="65"/>
      <c r="Z38" s="184" t="s">
        <v>18</v>
      </c>
      <c r="AA38" s="65"/>
      <c r="AB38" s="65"/>
      <c r="AC38" s="65"/>
      <c r="AD38" s="182"/>
    </row>
    <row r="39" spans="1:30" s="141" customFormat="1" ht="15" customHeight="1" x14ac:dyDescent="0.2">
      <c r="A39" s="75"/>
      <c r="B39" s="179"/>
      <c r="C39" s="65" t="s">
        <v>8</v>
      </c>
      <c r="D39" s="65"/>
      <c r="E39" s="65"/>
      <c r="F39" s="65"/>
      <c r="G39" s="65"/>
      <c r="H39" s="369"/>
      <c r="I39" s="370"/>
      <c r="J39" s="370"/>
      <c r="K39" s="370"/>
      <c r="L39" s="370"/>
      <c r="M39" s="370"/>
      <c r="N39" s="370"/>
      <c r="O39" s="370"/>
      <c r="P39" s="370"/>
      <c r="Q39" s="370"/>
      <c r="R39" s="370"/>
      <c r="S39" s="370"/>
      <c r="T39" s="370"/>
      <c r="U39" s="370"/>
      <c r="V39" s="370"/>
      <c r="W39" s="370"/>
      <c r="X39" s="370"/>
      <c r="Y39" s="370"/>
      <c r="Z39" s="370"/>
      <c r="AA39" s="370"/>
      <c r="AB39" s="370"/>
      <c r="AC39" s="370"/>
      <c r="AD39" s="180"/>
    </row>
    <row r="40" spans="1:30" s="141" customFormat="1" ht="15" customHeight="1" x14ac:dyDescent="0.2">
      <c r="A40" s="75"/>
      <c r="B40" s="181"/>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182"/>
    </row>
    <row r="41" spans="1:30" s="141" customFormat="1" ht="15" customHeight="1" x14ac:dyDescent="0.2">
      <c r="A41" s="75"/>
      <c r="B41" s="181"/>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182"/>
    </row>
    <row r="42" spans="1:30" s="141" customFormat="1" ht="15" customHeight="1" x14ac:dyDescent="0.2">
      <c r="A42" s="75"/>
      <c r="B42" s="181"/>
      <c r="C42" s="65"/>
      <c r="D42" s="65"/>
      <c r="E42" s="65"/>
      <c r="F42" s="65"/>
      <c r="G42" s="65"/>
      <c r="H42" s="65"/>
      <c r="I42" s="65"/>
      <c r="J42" s="371" t="s">
        <v>19</v>
      </c>
      <c r="K42" s="371"/>
      <c r="L42" s="371"/>
      <c r="M42" s="371"/>
      <c r="N42" s="371"/>
      <c r="O42" s="371"/>
      <c r="P42" s="371"/>
      <c r="Q42" s="371"/>
      <c r="R42" s="371"/>
      <c r="S42" s="371"/>
      <c r="T42" s="371"/>
      <c r="U42" s="371"/>
      <c r="V42" s="371"/>
      <c r="W42" s="65"/>
      <c r="X42" s="65"/>
      <c r="Y42" s="65"/>
      <c r="Z42" s="65"/>
      <c r="AA42" s="65"/>
      <c r="AB42" s="65"/>
      <c r="AC42" s="65"/>
      <c r="AD42" s="182"/>
    </row>
    <row r="43" spans="1:30" s="141" customFormat="1" ht="15" customHeight="1" thickBot="1" x14ac:dyDescent="0.25">
      <c r="A43" s="75"/>
      <c r="B43" s="187"/>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9"/>
      <c r="AD43" s="190"/>
    </row>
    <row r="44" spans="1:30" s="141" customFormat="1" ht="15" customHeight="1" thickBot="1" x14ac:dyDescent="0.25">
      <c r="A44" s="75"/>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2"/>
      <c r="AD44" s="191"/>
    </row>
    <row r="45" spans="1:30" s="141" customFormat="1" ht="15" customHeight="1" x14ac:dyDescent="0.2">
      <c r="A45" s="75"/>
      <c r="B45" s="291" t="s">
        <v>21</v>
      </c>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3"/>
    </row>
    <row r="46" spans="1:30" s="141" customFormat="1" ht="15" customHeight="1" x14ac:dyDescent="0.2">
      <c r="B46" s="363"/>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5"/>
    </row>
    <row r="47" spans="1:30" s="141" customFormat="1" ht="15" customHeight="1" thickBot="1" x14ac:dyDescent="0.25">
      <c r="B47" s="366"/>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8"/>
    </row>
    <row r="48" spans="1:30" s="193" customFormat="1" ht="15" customHeight="1" x14ac:dyDescent="0.25"/>
    <row r="49" s="41" customFormat="1" ht="15" hidden="1" customHeight="1" x14ac:dyDescent="0.25"/>
    <row r="50" s="41" customFormat="1" ht="15" hidden="1" customHeight="1" x14ac:dyDescent="0.25"/>
    <row r="51" ht="15" hidden="1" customHeight="1" x14ac:dyDescent="0.25"/>
    <row r="52" ht="15" hidden="1" customHeight="1" x14ac:dyDescent="0.25"/>
    <row r="53" ht="15" hidden="1" customHeight="1" x14ac:dyDescent="0.25"/>
    <row r="54" ht="15" hidden="1" customHeight="1" x14ac:dyDescent="0.25"/>
  </sheetData>
  <sheetProtection algorithmName="SHA-512" hashValue="LgMJc1xicAGvkDb31JJO/ADFvVXwGPCakuQdc0mfU4u4eJi3RaQeTMTTTl5v/b6WxzMVYDock96fCE6fG646ew==" saltValue="6qAztQj4Ns3zHg88fAQTyg==" spinCount="100000" sheet="1" objects="1" scenarios="1"/>
  <mergeCells count="38">
    <mergeCell ref="B9:L9"/>
    <mergeCell ref="B1:AD1"/>
    <mergeCell ref="B2:AD2"/>
    <mergeCell ref="B3:AD3"/>
    <mergeCell ref="B7:AD7"/>
    <mergeCell ref="AA8:AD8"/>
    <mergeCell ref="B4:AD4"/>
    <mergeCell ref="B5:AD5"/>
    <mergeCell ref="C12:AC12"/>
    <mergeCell ref="H13:AC13"/>
    <mergeCell ref="F15:H15"/>
    <mergeCell ref="J15:P15"/>
    <mergeCell ref="S15:U15"/>
    <mergeCell ref="W15:AC15"/>
    <mergeCell ref="E14:AC14"/>
    <mergeCell ref="J31:V31"/>
    <mergeCell ref="H17:AC17"/>
    <mergeCell ref="J20:V20"/>
    <mergeCell ref="C22:AC22"/>
    <mergeCell ref="H23:AC23"/>
    <mergeCell ref="L24:AC24"/>
    <mergeCell ref="E25:AC25"/>
    <mergeCell ref="F26:H26"/>
    <mergeCell ref="J26:P26"/>
    <mergeCell ref="S26:U26"/>
    <mergeCell ref="W26:AC26"/>
    <mergeCell ref="H28:AC28"/>
    <mergeCell ref="B46:AD47"/>
    <mergeCell ref="H39:AC39"/>
    <mergeCell ref="J42:V42"/>
    <mergeCell ref="C33:AC33"/>
    <mergeCell ref="H34:AC34"/>
    <mergeCell ref="L35:AC35"/>
    <mergeCell ref="E36:AC36"/>
    <mergeCell ref="F37:H37"/>
    <mergeCell ref="J37:P37"/>
    <mergeCell ref="S37:U37"/>
    <mergeCell ref="W37:AC37"/>
  </mergeCells>
  <hyperlinks>
    <hyperlink ref="AA8:AD8" location="Índice!A1" display="ÍNDICE"/>
  </hyperlinks>
  <pageMargins left="0.7" right="0.7" top="0.75" bottom="0.75" header="0.3" footer="0.3"/>
  <pageSetup scale="76" orientation="portrait" verticalDpi="0" r:id="rId1"/>
  <headerFooter>
    <oddHeader xml:space="preserve">&amp;CMódulo 2 Sección II
Informantes
</oddHeader>
    <oddFooter>&amp;LCenso Nacional de Gobiernos Municipales y Demarcaciones Territoriales de la Ciudad de México 2019&amp;R&amp;P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04"/>
  <sheetViews>
    <sheetView showGridLines="0" tabSelected="1" zoomScaleNormal="100" workbookViewId="0">
      <selection activeCell="G87" sqref="G87"/>
    </sheetView>
  </sheetViews>
  <sheetFormatPr baseColWidth="10" defaultColWidth="0" defaultRowHeight="15" customHeight="1" zeroHeight="1" x14ac:dyDescent="0.25"/>
  <cols>
    <col min="1" max="1" width="4.7109375" style="153" customWidth="1"/>
    <col min="2" max="30" width="3.7109375" style="147" customWidth="1"/>
    <col min="31" max="31" width="4.7109375" style="147" customWidth="1"/>
    <col min="32" max="32" width="2.140625" hidden="1"/>
    <col min="33" max="33" width="2.140625" style="147" hidden="1"/>
    <col min="34" max="34" width="4" style="147" hidden="1"/>
    <col min="35" max="16382" width="2.140625" style="147" hidden="1"/>
    <col min="16383" max="16383" width="0.140625" style="147" hidden="1"/>
    <col min="16384" max="16384" width="2.140625" style="147" hidden="1"/>
  </cols>
  <sheetData>
    <row r="1" spans="1:39" s="1" customFormat="1" ht="173.25" customHeight="1" x14ac:dyDescent="0.3">
      <c r="A1" s="148"/>
      <c r="B1" s="379" t="s">
        <v>181</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2"/>
      <c r="AF1" s="303"/>
      <c r="AG1" s="168"/>
      <c r="AH1" s="168"/>
      <c r="AI1" s="168"/>
      <c r="AJ1" s="168"/>
      <c r="AK1" s="168"/>
      <c r="AL1" s="168"/>
      <c r="AM1" s="168"/>
    </row>
    <row r="2" spans="1:39" s="5" customFormat="1" ht="15" customHeight="1" x14ac:dyDescent="0.25">
      <c r="A2" s="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4"/>
      <c r="AF2" s="303"/>
      <c r="AG2" s="304"/>
      <c r="AH2" s="304"/>
      <c r="AI2" s="304"/>
      <c r="AJ2" s="304"/>
      <c r="AK2" s="304"/>
      <c r="AL2" s="304"/>
      <c r="AM2" s="304"/>
    </row>
    <row r="3" spans="1:39" customFormat="1" ht="45" customHeight="1" x14ac:dyDescent="0.25">
      <c r="A3" s="141"/>
      <c r="B3" s="381" t="s">
        <v>189</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41"/>
      <c r="AF3" s="303"/>
      <c r="AG3" s="305"/>
      <c r="AH3" s="305"/>
      <c r="AI3" s="305"/>
      <c r="AJ3" s="305"/>
      <c r="AK3" s="305"/>
      <c r="AL3" s="305"/>
      <c r="AM3" s="305"/>
    </row>
    <row r="4" spans="1:39" customFormat="1" ht="15" customHeight="1" x14ac:dyDescent="0.25">
      <c r="A4" s="141"/>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41"/>
      <c r="AF4" s="303"/>
      <c r="AG4" s="305"/>
      <c r="AH4" s="305"/>
      <c r="AI4" s="305"/>
      <c r="AJ4" s="305"/>
      <c r="AK4" s="305"/>
      <c r="AL4" s="305"/>
      <c r="AM4" s="305"/>
    </row>
    <row r="5" spans="1:39" s="1" customFormat="1" ht="30" customHeight="1" x14ac:dyDescent="0.25">
      <c r="A5" s="97"/>
      <c r="B5" s="325" t="s">
        <v>245</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4"/>
      <c r="AF5" s="303"/>
      <c r="AG5" s="168"/>
      <c r="AH5" s="168"/>
      <c r="AI5" s="168"/>
      <c r="AJ5" s="168"/>
      <c r="AK5" s="168"/>
      <c r="AL5" s="168"/>
      <c r="AM5" s="168"/>
    </row>
    <row r="6" spans="1:39" s="1" customFormat="1" ht="15" customHeight="1" x14ac:dyDescent="0.25">
      <c r="A6" s="97"/>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4"/>
      <c r="AF6" s="303"/>
      <c r="AG6" s="168"/>
      <c r="AH6" s="168"/>
      <c r="AI6" s="168"/>
      <c r="AJ6" s="168"/>
      <c r="AK6" s="168"/>
      <c r="AL6" s="168"/>
      <c r="AM6" s="168"/>
    </row>
    <row r="7" spans="1:39" customFormat="1" ht="15" customHeight="1" thickBot="1" x14ac:dyDescent="0.3">
      <c r="A7" s="98"/>
      <c r="B7" s="36"/>
      <c r="C7" s="37"/>
      <c r="D7" s="37"/>
      <c r="E7" s="37"/>
      <c r="F7" s="38"/>
      <c r="G7" s="37"/>
      <c r="H7" s="37"/>
      <c r="I7" s="37"/>
      <c r="J7" s="39"/>
      <c r="K7" s="36"/>
      <c r="L7" s="36"/>
      <c r="M7" s="36"/>
      <c r="N7" s="36"/>
      <c r="O7" s="40"/>
      <c r="P7" s="40"/>
      <c r="Q7" s="40"/>
      <c r="R7" s="40"/>
      <c r="S7" s="40"/>
      <c r="T7" s="40"/>
      <c r="U7" s="40"/>
      <c r="V7" s="40"/>
      <c r="W7" s="37"/>
      <c r="X7" s="37"/>
      <c r="Y7" s="37"/>
      <c r="Z7" s="37"/>
      <c r="AA7" s="383" t="s">
        <v>0</v>
      </c>
      <c r="AB7" s="383"/>
      <c r="AC7" s="383"/>
      <c r="AD7" s="383"/>
      <c r="AE7" s="40"/>
      <c r="AF7" s="303"/>
      <c r="AG7" s="305"/>
      <c r="AH7" s="305"/>
      <c r="AI7" s="305"/>
      <c r="AJ7" s="305"/>
      <c r="AK7" s="305"/>
      <c r="AL7" s="305"/>
      <c r="AM7" s="305"/>
    </row>
    <row r="8" spans="1:39" customFormat="1" ht="15" customHeight="1" thickBot="1" x14ac:dyDescent="0.3">
      <c r="A8" s="98"/>
      <c r="B8" s="376" t="str">
        <f>IF(Presentación!B8="","",Presentación!B8)</f>
        <v>Guanajuato</v>
      </c>
      <c r="C8" s="377"/>
      <c r="D8" s="377"/>
      <c r="E8" s="377"/>
      <c r="F8" s="377"/>
      <c r="G8" s="377"/>
      <c r="H8" s="377"/>
      <c r="I8" s="377"/>
      <c r="J8" s="377"/>
      <c r="K8" s="377"/>
      <c r="L8" s="378"/>
      <c r="M8" s="43"/>
      <c r="N8" s="110" t="str">
        <f>IF(Presentación!N8="","",Presentación!N8)</f>
        <v>11</v>
      </c>
      <c r="O8" s="40"/>
      <c r="P8" s="40"/>
      <c r="Q8" s="40"/>
      <c r="R8" s="40"/>
      <c r="S8" s="40"/>
      <c r="T8" s="40"/>
      <c r="U8" s="40"/>
      <c r="V8" s="40"/>
      <c r="W8" s="37"/>
      <c r="X8" s="37"/>
      <c r="Y8" s="37"/>
      <c r="Z8" s="37"/>
      <c r="AA8" s="37"/>
      <c r="AB8" s="37"/>
      <c r="AC8" s="37"/>
      <c r="AD8" s="37"/>
      <c r="AE8" s="40"/>
      <c r="AF8" s="303"/>
      <c r="AG8" s="305"/>
      <c r="AH8" s="305"/>
      <c r="AI8" s="305"/>
      <c r="AJ8" s="305"/>
      <c r="AK8" s="305"/>
      <c r="AL8" s="305"/>
      <c r="AM8" s="305"/>
    </row>
    <row r="9" spans="1:39" customFormat="1" ht="15" customHeight="1" thickBot="1" x14ac:dyDescent="0.3">
      <c r="A9" s="99"/>
      <c r="B9" s="46"/>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9"/>
      <c r="AF9" s="303"/>
      <c r="AG9" s="305"/>
      <c r="AH9" s="305"/>
      <c r="AI9" s="305"/>
      <c r="AJ9" s="305"/>
      <c r="AK9" s="305"/>
      <c r="AL9" s="305"/>
      <c r="AM9" s="305"/>
    </row>
    <row r="10" spans="1:39" customFormat="1" ht="15.75" thickBot="1" x14ac:dyDescent="0.3">
      <c r="A10" s="100"/>
      <c r="B10" s="353" t="s">
        <v>37</v>
      </c>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5"/>
      <c r="AE10" s="9"/>
      <c r="AF10" s="303"/>
      <c r="AG10" s="305"/>
      <c r="AH10" s="305"/>
      <c r="AI10" s="305"/>
      <c r="AJ10" s="305"/>
      <c r="AK10" s="305"/>
      <c r="AL10" s="305"/>
      <c r="AM10" s="305"/>
    </row>
    <row r="11" spans="1:39" customFormat="1" ht="15" customHeight="1" x14ac:dyDescent="0.25">
      <c r="A11" s="101"/>
      <c r="B11" s="461" t="s">
        <v>38</v>
      </c>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3"/>
      <c r="AE11" s="9"/>
      <c r="AF11" s="303"/>
      <c r="AG11" s="305"/>
      <c r="AH11" s="305"/>
      <c r="AI11" s="305"/>
      <c r="AJ11" s="305"/>
      <c r="AK11" s="305"/>
      <c r="AL11" s="305"/>
      <c r="AM11" s="305"/>
    </row>
    <row r="12" spans="1:39" customFormat="1" ht="45" customHeight="1" x14ac:dyDescent="0.25">
      <c r="A12" s="101"/>
      <c r="B12" s="57"/>
      <c r="C12" s="446" t="s">
        <v>258</v>
      </c>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60"/>
      <c r="AE12" s="9"/>
      <c r="AF12" s="303"/>
      <c r="AG12" s="305"/>
      <c r="AH12" s="305"/>
      <c r="AI12" s="305"/>
      <c r="AJ12" s="305"/>
      <c r="AK12" s="305"/>
      <c r="AL12" s="305"/>
      <c r="AM12" s="305"/>
    </row>
    <row r="13" spans="1:39" customFormat="1" ht="45" customHeight="1" x14ac:dyDescent="0.25">
      <c r="A13" s="101"/>
      <c r="B13" s="57"/>
      <c r="C13" s="446" t="s">
        <v>262</v>
      </c>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60"/>
      <c r="AE13" s="9"/>
      <c r="AF13" s="303"/>
      <c r="AG13" s="305"/>
      <c r="AH13" s="305"/>
      <c r="AI13" s="305"/>
      <c r="AJ13" s="305"/>
      <c r="AK13" s="305"/>
      <c r="AL13" s="305"/>
      <c r="AM13" s="305"/>
    </row>
    <row r="14" spans="1:39" customFormat="1" ht="60" customHeight="1" x14ac:dyDescent="0.25">
      <c r="A14" s="101"/>
      <c r="B14" s="57"/>
      <c r="C14" s="446" t="s">
        <v>263</v>
      </c>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60"/>
      <c r="AE14" s="9"/>
      <c r="AF14" s="303"/>
      <c r="AG14" s="305"/>
      <c r="AH14" s="305"/>
      <c r="AI14" s="305"/>
      <c r="AJ14" s="305"/>
      <c r="AK14" s="305"/>
      <c r="AL14" s="305"/>
      <c r="AM14" s="305"/>
    </row>
    <row r="15" spans="1:39" s="168" customFormat="1" ht="45" customHeight="1" x14ac:dyDescent="0.2">
      <c r="A15" s="166"/>
      <c r="B15" s="167"/>
      <c r="C15" s="446" t="s">
        <v>260</v>
      </c>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60"/>
      <c r="AE15" s="166"/>
      <c r="AF15" s="306"/>
    </row>
    <row r="16" spans="1:39" customFormat="1" ht="15" customHeight="1" x14ac:dyDescent="0.25">
      <c r="A16" s="101"/>
      <c r="B16" s="58"/>
      <c r="C16" s="446" t="s">
        <v>259</v>
      </c>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60"/>
      <c r="AE16" s="9"/>
      <c r="AF16" s="303"/>
      <c r="AG16" s="305"/>
      <c r="AH16" s="305"/>
      <c r="AI16" s="305"/>
      <c r="AJ16" s="305"/>
      <c r="AK16" s="305"/>
      <c r="AL16" s="305"/>
      <c r="AM16" s="305"/>
    </row>
    <row r="17" spans="1:39" customFormat="1" ht="15" customHeight="1" x14ac:dyDescent="0.25">
      <c r="A17" s="102"/>
      <c r="B17" s="461" t="s">
        <v>185</v>
      </c>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3"/>
      <c r="AE17" s="9"/>
      <c r="AF17" s="303"/>
      <c r="AG17" s="305"/>
      <c r="AH17" s="305"/>
      <c r="AI17" s="305"/>
      <c r="AJ17" s="305"/>
      <c r="AK17" s="305"/>
      <c r="AL17" s="305"/>
      <c r="AM17" s="305"/>
    </row>
    <row r="18" spans="1:39" customFormat="1" ht="45" customHeight="1" x14ac:dyDescent="0.25">
      <c r="A18" s="103"/>
      <c r="B18" s="59"/>
      <c r="C18" s="446" t="s">
        <v>228</v>
      </c>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60"/>
      <c r="AE18" s="9"/>
      <c r="AF18" s="303"/>
      <c r="AG18" s="305"/>
      <c r="AH18" s="305"/>
      <c r="AI18" s="305"/>
      <c r="AJ18" s="305"/>
      <c r="AK18" s="305"/>
      <c r="AL18" s="305"/>
      <c r="AM18" s="305"/>
    </row>
    <row r="19" spans="1:39" customFormat="1" ht="30" customHeight="1" x14ac:dyDescent="0.25">
      <c r="A19" s="163"/>
      <c r="B19" s="164"/>
      <c r="C19" s="446" t="s">
        <v>229</v>
      </c>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60"/>
      <c r="AF19" s="303"/>
      <c r="AG19" s="305"/>
      <c r="AH19" s="305"/>
      <c r="AI19" s="305"/>
      <c r="AJ19" s="305"/>
      <c r="AK19" s="305"/>
      <c r="AL19" s="305"/>
      <c r="AM19" s="305"/>
    </row>
    <row r="20" spans="1:39" customFormat="1" ht="45" customHeight="1" x14ac:dyDescent="0.25">
      <c r="A20" s="104"/>
      <c r="B20" s="60"/>
      <c r="C20" s="464" t="s">
        <v>230</v>
      </c>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5"/>
      <c r="AE20" s="61"/>
      <c r="AF20" s="303"/>
      <c r="AG20" s="305"/>
      <c r="AH20" s="305"/>
      <c r="AI20" s="305"/>
      <c r="AJ20" s="305"/>
      <c r="AK20" s="305"/>
      <c r="AL20" s="305"/>
      <c r="AM20" s="305"/>
    </row>
    <row r="21" spans="1:39" customFormat="1" ht="30" customHeight="1" x14ac:dyDescent="0.25">
      <c r="A21" s="163"/>
      <c r="B21" s="165"/>
      <c r="C21" s="468" t="s">
        <v>256</v>
      </c>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9"/>
      <c r="AF21" s="303"/>
      <c r="AG21" s="305"/>
      <c r="AH21" s="305"/>
      <c r="AI21" s="305"/>
      <c r="AJ21" s="305"/>
      <c r="AK21" s="305"/>
      <c r="AL21" s="305"/>
      <c r="AM21" s="305"/>
    </row>
    <row r="22" spans="1:39" customFormat="1" ht="15" customHeight="1" x14ac:dyDescent="0.25">
      <c r="A22" s="104"/>
      <c r="B22" s="63"/>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1"/>
      <c r="AF22" s="303"/>
      <c r="AG22" s="305"/>
      <c r="AH22" s="305"/>
      <c r="AI22" s="305"/>
      <c r="AJ22" s="305"/>
      <c r="AK22" s="305"/>
      <c r="AL22" s="305"/>
      <c r="AM22" s="305"/>
    </row>
    <row r="23" spans="1:39" customFormat="1" ht="15" customHeight="1" x14ac:dyDescent="0.25">
      <c r="A23" s="149" t="s">
        <v>235</v>
      </c>
      <c r="B23" s="409" t="s">
        <v>231</v>
      </c>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61"/>
      <c r="AF23" s="303"/>
      <c r="AG23" s="305"/>
      <c r="AH23" s="305"/>
      <c r="AI23" s="305"/>
      <c r="AJ23" s="305"/>
      <c r="AK23" s="305"/>
      <c r="AL23" s="305"/>
      <c r="AM23" s="305"/>
    </row>
    <row r="24" spans="1:39" customFormat="1" ht="15" customHeight="1" x14ac:dyDescent="0.25">
      <c r="A24" s="150"/>
      <c r="B24" s="300"/>
      <c r="C24" s="464" t="s">
        <v>190</v>
      </c>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61"/>
      <c r="AF24" s="303" t="s">
        <v>328</v>
      </c>
      <c r="AG24" s="305"/>
      <c r="AH24" s="305"/>
      <c r="AI24" s="305"/>
      <c r="AJ24" s="305"/>
      <c r="AK24" s="305"/>
      <c r="AL24" s="305"/>
      <c r="AM24" s="305"/>
    </row>
    <row r="25" spans="1:39" customFormat="1" ht="30" customHeight="1" x14ac:dyDescent="0.25">
      <c r="A25" s="156"/>
      <c r="B25" s="157"/>
      <c r="C25" s="446" t="s">
        <v>225</v>
      </c>
      <c r="D25" s="446"/>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6"/>
      <c r="AF25" s="303"/>
      <c r="AG25" s="305"/>
      <c r="AH25" s="305"/>
      <c r="AI25" s="305"/>
      <c r="AJ25" s="305"/>
      <c r="AK25" s="305"/>
      <c r="AL25" s="305"/>
      <c r="AM25" s="305"/>
    </row>
    <row r="26" spans="1:39" customFormat="1" ht="15.75" thickBot="1" x14ac:dyDescent="0.3">
      <c r="A26" s="9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9"/>
      <c r="AF26" s="303"/>
      <c r="AG26" s="305"/>
      <c r="AH26" s="305"/>
      <c r="AI26" s="305"/>
      <c r="AJ26" s="305"/>
      <c r="AK26" s="305"/>
      <c r="AL26" s="305"/>
      <c r="AM26" s="305"/>
    </row>
    <row r="27" spans="1:39" s="112" customFormat="1" ht="30" customHeight="1" thickBot="1" x14ac:dyDescent="0.3">
      <c r="A27" s="151"/>
      <c r="B27" s="106"/>
      <c r="C27" s="294"/>
      <c r="D27" s="466" t="s">
        <v>232</v>
      </c>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111"/>
      <c r="AF27" s="303"/>
      <c r="AG27" s="307">
        <f>COUNTIF(C27:C30,"X")+COUNTIF(C32,"X")</f>
        <v>0</v>
      </c>
      <c r="AH27" s="94" t="s">
        <v>362</v>
      </c>
      <c r="AI27" s="308"/>
      <c r="AJ27" s="308"/>
      <c r="AK27" s="308"/>
      <c r="AL27" s="308"/>
      <c r="AM27" s="308"/>
    </row>
    <row r="28" spans="1:39" s="112" customFormat="1" ht="30" customHeight="1" thickBot="1" x14ac:dyDescent="0.3">
      <c r="A28" s="151"/>
      <c r="B28" s="106"/>
      <c r="C28" s="294"/>
      <c r="D28" s="466" t="s">
        <v>233</v>
      </c>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113"/>
      <c r="AF28" s="303"/>
      <c r="AG28" s="309">
        <f>COUNTIF(C31,"X")</f>
        <v>0</v>
      </c>
      <c r="AH28" s="94" t="s">
        <v>363</v>
      </c>
      <c r="AI28" s="308"/>
      <c r="AJ28" s="308"/>
      <c r="AK28" s="308"/>
      <c r="AL28" s="308"/>
      <c r="AM28" s="308"/>
    </row>
    <row r="29" spans="1:39" s="112" customFormat="1" ht="30" customHeight="1" thickBot="1" x14ac:dyDescent="0.3">
      <c r="A29" s="151"/>
      <c r="B29" s="106"/>
      <c r="C29" s="294"/>
      <c r="D29" s="466" t="s">
        <v>210</v>
      </c>
      <c r="E29" s="466"/>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113"/>
      <c r="AF29" s="303"/>
      <c r="AG29" s="310">
        <f>COUNTIF(C33,"X")</f>
        <v>0</v>
      </c>
      <c r="AH29" s="94" t="s">
        <v>364</v>
      </c>
      <c r="AI29" s="308"/>
      <c r="AJ29" s="308"/>
      <c r="AK29" s="308"/>
      <c r="AL29" s="308"/>
      <c r="AM29" s="308"/>
    </row>
    <row r="30" spans="1:39" s="112" customFormat="1" ht="30" customHeight="1" thickBot="1" x14ac:dyDescent="0.3">
      <c r="A30" s="151"/>
      <c r="B30" s="106"/>
      <c r="C30" s="294"/>
      <c r="D30" s="466" t="s">
        <v>211</v>
      </c>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113"/>
      <c r="AF30" s="303"/>
      <c r="AG30" s="310">
        <f>COUNTIF(C34,"X")</f>
        <v>0</v>
      </c>
      <c r="AH30" s="94" t="s">
        <v>365</v>
      </c>
      <c r="AI30" s="308"/>
      <c r="AJ30" s="308"/>
      <c r="AK30" s="308"/>
      <c r="AL30" s="308"/>
      <c r="AM30" s="308"/>
    </row>
    <row r="31" spans="1:39" customFormat="1" ht="15" customHeight="1" thickBot="1" x14ac:dyDescent="0.3">
      <c r="A31" s="141"/>
      <c r="B31" s="106"/>
      <c r="C31" s="160"/>
      <c r="D31" s="466" t="s">
        <v>40</v>
      </c>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301"/>
      <c r="AF31" s="303"/>
      <c r="AG31" s="305"/>
      <c r="AH31" s="305"/>
      <c r="AI31" s="305"/>
      <c r="AJ31" s="305"/>
      <c r="AK31" s="305"/>
      <c r="AL31" s="305"/>
      <c r="AM31" s="305"/>
    </row>
    <row r="32" spans="1:39" customFormat="1" ht="15" customHeight="1" thickBot="1" x14ac:dyDescent="0.3">
      <c r="A32" s="158"/>
      <c r="B32" s="159"/>
      <c r="C32" s="160"/>
      <c r="D32" s="37" t="s">
        <v>226</v>
      </c>
      <c r="E32" s="37"/>
      <c r="F32" s="45"/>
      <c r="G32" s="45"/>
      <c r="H32" s="37"/>
      <c r="I32" s="37"/>
      <c r="J32" s="37"/>
      <c r="K32" s="37"/>
      <c r="L32" s="467"/>
      <c r="M32" s="467"/>
      <c r="N32" s="467"/>
      <c r="O32" s="467"/>
      <c r="P32" s="467"/>
      <c r="Q32" s="467"/>
      <c r="R32" s="467"/>
      <c r="S32" s="467"/>
      <c r="T32" s="467"/>
      <c r="U32" s="467"/>
      <c r="V32" s="467"/>
      <c r="W32" s="467"/>
      <c r="X32" s="467"/>
      <c r="Y32" s="467"/>
      <c r="Z32" s="467"/>
      <c r="AA32" s="467"/>
      <c r="AB32" s="40"/>
      <c r="AC32" s="40"/>
      <c r="AD32" s="40"/>
      <c r="AE32" s="62"/>
      <c r="AF32" s="303"/>
      <c r="AG32" s="305">
        <f>IF(OR(AND(C32="X",L32=""),AND(C32="",L32&lt;&gt;"")),1,0)</f>
        <v>0</v>
      </c>
      <c r="AH32" s="305"/>
      <c r="AI32" s="305"/>
      <c r="AJ32" s="305"/>
      <c r="AK32" s="305"/>
      <c r="AL32" s="305"/>
      <c r="AM32" s="305"/>
    </row>
    <row r="33" spans="1:39" customFormat="1" ht="15" customHeight="1" thickBot="1" x14ac:dyDescent="0.3">
      <c r="A33" s="158"/>
      <c r="B33" s="159"/>
      <c r="C33" s="160"/>
      <c r="D33" s="161" t="s">
        <v>247</v>
      </c>
      <c r="E33" s="37"/>
      <c r="F33" s="45"/>
      <c r="G33" s="45"/>
      <c r="H33" s="37"/>
      <c r="I33" s="37"/>
      <c r="J33" s="37"/>
      <c r="K33" s="37"/>
      <c r="L33" s="162"/>
      <c r="M33" s="162"/>
      <c r="N33" s="162"/>
      <c r="O33" s="162"/>
      <c r="P33" s="162"/>
      <c r="Q33" s="162"/>
      <c r="R33" s="162"/>
      <c r="S33" s="162"/>
      <c r="T33" s="162"/>
      <c r="U33" s="162"/>
      <c r="V33" s="162"/>
      <c r="W33" s="162"/>
      <c r="X33" s="162"/>
      <c r="Y33" s="162"/>
      <c r="Z33" s="162"/>
      <c r="AA33" s="162"/>
      <c r="AB33" s="40"/>
      <c r="AC33" s="40"/>
      <c r="AD33" s="40"/>
      <c r="AE33" s="62"/>
      <c r="AF33" s="303"/>
      <c r="AG33" s="305"/>
      <c r="AH33" s="305"/>
      <c r="AI33" s="305"/>
      <c r="AJ33" s="305"/>
      <c r="AK33" s="305"/>
      <c r="AL33" s="305"/>
      <c r="AM33" s="305"/>
    </row>
    <row r="34" spans="1:39" customFormat="1" ht="15" customHeight="1" thickBot="1" x14ac:dyDescent="0.3">
      <c r="A34" s="158"/>
      <c r="B34" s="159"/>
      <c r="C34" s="160"/>
      <c r="D34" s="37" t="s">
        <v>234</v>
      </c>
      <c r="E34" s="37"/>
      <c r="F34" s="45"/>
      <c r="G34" s="45"/>
      <c r="H34" s="37"/>
      <c r="I34" s="37"/>
      <c r="J34" s="37"/>
      <c r="K34" s="37"/>
      <c r="L34" s="37"/>
      <c r="M34" s="37"/>
      <c r="N34" s="37"/>
      <c r="O34" s="37"/>
      <c r="P34" s="70"/>
      <c r="Q34" s="70"/>
      <c r="R34" s="70"/>
      <c r="S34" s="70"/>
      <c r="T34" s="70"/>
      <c r="U34" s="70"/>
      <c r="V34" s="70"/>
      <c r="W34" s="70"/>
      <c r="X34" s="37"/>
      <c r="Y34" s="70"/>
      <c r="Z34" s="70"/>
      <c r="AA34" s="40"/>
      <c r="AB34" s="40"/>
      <c r="AC34" s="40"/>
      <c r="AD34" s="40"/>
      <c r="AE34" s="62"/>
      <c r="AF34" s="303"/>
      <c r="AG34" s="305"/>
      <c r="AH34" s="305"/>
      <c r="AI34" s="305"/>
      <c r="AJ34" s="305"/>
      <c r="AK34" s="305"/>
      <c r="AL34" s="305"/>
      <c r="AM34" s="305"/>
    </row>
    <row r="35" spans="1:39" customFormat="1" ht="15" customHeight="1" x14ac:dyDescent="0.25">
      <c r="A35" s="105"/>
      <c r="B35" s="470" t="str">
        <f>IF(AG32=0,"","Favor de especificar la opción 6. Otras características.")</f>
        <v/>
      </c>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61"/>
      <c r="AF35" s="303"/>
      <c r="AG35" s="305"/>
      <c r="AH35" s="305"/>
      <c r="AI35" s="305"/>
      <c r="AJ35" s="305"/>
      <c r="AK35" s="305"/>
      <c r="AL35" s="305"/>
      <c r="AM35" s="305"/>
    </row>
    <row r="36" spans="1:39" customFormat="1" ht="15" customHeight="1" x14ac:dyDescent="0.25">
      <c r="A36" s="105"/>
      <c r="B36" s="470" t="str">
        <f>IF(AND(AG27&gt;0,OR(AG28&gt;0,AG29&gt;0,AG30&gt;0)),"Favor de verificar la consistencia de sus respuestas. Las opciones 5, 7 y 9 excluyen a las demás respuestas.","")</f>
        <v/>
      </c>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61"/>
      <c r="AF36" s="303"/>
      <c r="AG36" s="305"/>
      <c r="AH36" s="305"/>
      <c r="AI36" s="305"/>
      <c r="AJ36" s="305"/>
      <c r="AK36" s="305"/>
      <c r="AL36" s="305"/>
      <c r="AM36" s="305"/>
    </row>
    <row r="37" spans="1:39" customFormat="1" ht="15" customHeight="1" x14ac:dyDescent="0.25">
      <c r="A37" s="105"/>
      <c r="B37" s="68"/>
      <c r="C37" s="65"/>
      <c r="D37" s="65"/>
      <c r="E37" s="66"/>
      <c r="F37" s="66"/>
      <c r="G37" s="65"/>
      <c r="H37" s="65"/>
      <c r="I37" s="65"/>
      <c r="J37" s="65"/>
      <c r="K37" s="65"/>
      <c r="L37" s="65"/>
      <c r="M37" s="65"/>
      <c r="N37" s="65"/>
      <c r="O37" s="71"/>
      <c r="P37" s="71"/>
      <c r="Q37" s="71"/>
      <c r="R37" s="71"/>
      <c r="S37" s="71"/>
      <c r="T37" s="71"/>
      <c r="U37" s="71"/>
      <c r="V37" s="71"/>
      <c r="W37" s="65"/>
      <c r="X37" s="71"/>
      <c r="Y37" s="71"/>
      <c r="Z37" s="62"/>
      <c r="AA37" s="62"/>
      <c r="AB37" s="62"/>
      <c r="AC37" s="62"/>
      <c r="AD37" s="62"/>
      <c r="AE37" s="61"/>
      <c r="AF37" s="303"/>
      <c r="AG37" s="305"/>
      <c r="AH37" s="305"/>
      <c r="AI37" s="305"/>
      <c r="AJ37" s="305"/>
      <c r="AK37" s="305"/>
      <c r="AL37" s="305"/>
      <c r="AM37" s="305"/>
    </row>
    <row r="38" spans="1:39" customFormat="1" ht="15" customHeight="1" x14ac:dyDescent="0.25">
      <c r="A38" s="149" t="s">
        <v>51</v>
      </c>
      <c r="B38" s="409" t="s">
        <v>236</v>
      </c>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72"/>
      <c r="AF38" s="303"/>
      <c r="AG38" s="305"/>
      <c r="AH38" s="305"/>
      <c r="AI38" s="305"/>
      <c r="AJ38" s="305"/>
      <c r="AK38" s="305"/>
      <c r="AL38" s="305"/>
      <c r="AM38" s="305"/>
    </row>
    <row r="39" spans="1:39" customFormat="1" ht="15" customHeight="1" x14ac:dyDescent="0.25">
      <c r="A39" s="150"/>
      <c r="B39" s="300"/>
      <c r="C39" s="464" t="s">
        <v>190</v>
      </c>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72"/>
      <c r="AF39" s="303"/>
      <c r="AG39" s="305"/>
      <c r="AH39" s="305"/>
      <c r="AI39" s="305"/>
      <c r="AJ39" s="305"/>
      <c r="AK39" s="305"/>
      <c r="AL39" s="305"/>
      <c r="AM39" s="305"/>
    </row>
    <row r="40" spans="1:39" customFormat="1" ht="15" customHeight="1" x14ac:dyDescent="0.25">
      <c r="A40" s="150"/>
      <c r="B40" s="300"/>
      <c r="C40" s="464" t="s">
        <v>192</v>
      </c>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72"/>
      <c r="AF40" s="303" t="s">
        <v>328</v>
      </c>
      <c r="AG40" s="305"/>
      <c r="AH40" s="305"/>
      <c r="AI40" s="305"/>
      <c r="AJ40" s="305"/>
      <c r="AK40" s="305"/>
      <c r="AL40" s="305"/>
      <c r="AM40" s="305"/>
    </row>
    <row r="41" spans="1:39" customFormat="1" ht="15" customHeight="1" thickBot="1" x14ac:dyDescent="0.3">
      <c r="A41" s="9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73"/>
      <c r="AF41" s="303"/>
      <c r="AG41" s="309">
        <f>COUNTIF(C42:C51,"X")</f>
        <v>0</v>
      </c>
      <c r="AH41" s="94" t="s">
        <v>362</v>
      </c>
      <c r="AI41" s="305"/>
      <c r="AJ41" s="305"/>
      <c r="AK41" s="305"/>
      <c r="AL41" s="305"/>
      <c r="AM41" s="305"/>
    </row>
    <row r="42" spans="1:39" customFormat="1" ht="15" customHeight="1" thickBot="1" x14ac:dyDescent="0.3">
      <c r="A42" s="141"/>
      <c r="B42" s="106"/>
      <c r="C42" s="160"/>
      <c r="D42" s="37" t="s">
        <v>41</v>
      </c>
      <c r="E42" s="37"/>
      <c r="F42" s="36"/>
      <c r="G42" s="36"/>
      <c r="H42" s="37"/>
      <c r="I42" s="37"/>
      <c r="J42" s="37"/>
      <c r="K42" s="37"/>
      <c r="L42" s="37"/>
      <c r="M42" s="37"/>
      <c r="N42" s="37"/>
      <c r="O42" s="37"/>
      <c r="P42" s="70"/>
      <c r="Q42" s="70"/>
      <c r="R42" s="70"/>
      <c r="S42" s="70"/>
      <c r="T42" s="70"/>
      <c r="U42" s="70"/>
      <c r="V42" s="70"/>
      <c r="W42" s="70"/>
      <c r="X42" s="37"/>
      <c r="Y42" s="70"/>
      <c r="Z42" s="70"/>
      <c r="AA42" s="40"/>
      <c r="AB42" s="40"/>
      <c r="AC42" s="40"/>
      <c r="AD42" s="40"/>
      <c r="AE42" s="40"/>
      <c r="AF42" s="303"/>
      <c r="AG42" s="309">
        <f>COUNTIF(C52,"X")</f>
        <v>0</v>
      </c>
      <c r="AH42" s="94" t="s">
        <v>363</v>
      </c>
      <c r="AI42" s="305"/>
      <c r="AJ42" s="305"/>
      <c r="AK42" s="305"/>
      <c r="AL42" s="305"/>
      <c r="AM42" s="305"/>
    </row>
    <row r="43" spans="1:39" customFormat="1" ht="15" customHeight="1" thickBot="1" x14ac:dyDescent="0.3">
      <c r="A43" s="141"/>
      <c r="B43" s="106"/>
      <c r="C43" s="160"/>
      <c r="D43" s="37" t="s">
        <v>42</v>
      </c>
      <c r="E43" s="37"/>
      <c r="F43" s="36"/>
      <c r="G43" s="36"/>
      <c r="H43" s="37"/>
      <c r="I43" s="37"/>
      <c r="J43" s="37"/>
      <c r="K43" s="37"/>
      <c r="L43" s="37"/>
      <c r="M43" s="37"/>
      <c r="N43" s="37"/>
      <c r="O43" s="37"/>
      <c r="P43" s="70"/>
      <c r="Q43" s="70"/>
      <c r="R43" s="70"/>
      <c r="S43" s="70"/>
      <c r="T43" s="70"/>
      <c r="U43" s="70"/>
      <c r="V43" s="70"/>
      <c r="W43" s="70"/>
      <c r="X43" s="37"/>
      <c r="Y43" s="70"/>
      <c r="Z43" s="70"/>
      <c r="AA43" s="40"/>
      <c r="AB43" s="40"/>
      <c r="AC43" s="40"/>
      <c r="AD43" s="40"/>
      <c r="AE43" s="40"/>
      <c r="AF43" s="303"/>
      <c r="AG43" s="305"/>
      <c r="AH43" s="305"/>
      <c r="AI43" s="305"/>
      <c r="AJ43" s="305"/>
      <c r="AK43" s="305"/>
      <c r="AL43" s="305"/>
      <c r="AM43" s="305"/>
    </row>
    <row r="44" spans="1:39" customFormat="1" ht="15" customHeight="1" thickBot="1" x14ac:dyDescent="0.3">
      <c r="A44" s="141"/>
      <c r="B44" s="106"/>
      <c r="C44" s="160"/>
      <c r="D44" s="37" t="s">
        <v>43</v>
      </c>
      <c r="E44" s="37"/>
      <c r="F44" s="36"/>
      <c r="G44" s="36"/>
      <c r="H44" s="37"/>
      <c r="I44" s="37"/>
      <c r="J44" s="37"/>
      <c r="K44" s="37"/>
      <c r="L44" s="37"/>
      <c r="M44" s="37"/>
      <c r="N44" s="37"/>
      <c r="O44" s="37"/>
      <c r="P44" s="70"/>
      <c r="Q44" s="70"/>
      <c r="R44" s="70"/>
      <c r="S44" s="70"/>
      <c r="T44" s="70"/>
      <c r="U44" s="70"/>
      <c r="V44" s="70"/>
      <c r="W44" s="70"/>
      <c r="X44" s="37"/>
      <c r="Y44" s="70"/>
      <c r="Z44" s="70"/>
      <c r="AA44" s="40"/>
      <c r="AB44" s="40"/>
      <c r="AC44" s="40"/>
      <c r="AD44" s="40"/>
      <c r="AE44" s="40"/>
      <c r="AF44" s="303"/>
      <c r="AG44" s="305"/>
      <c r="AH44" s="305"/>
      <c r="AI44" s="305"/>
      <c r="AJ44" s="305"/>
      <c r="AK44" s="305"/>
      <c r="AL44" s="305"/>
      <c r="AM44" s="305"/>
    </row>
    <row r="45" spans="1:39" customFormat="1" ht="15" customHeight="1" thickBot="1" x14ac:dyDescent="0.3">
      <c r="A45" s="141"/>
      <c r="B45" s="106"/>
      <c r="C45" s="160"/>
      <c r="D45" s="37" t="s">
        <v>44</v>
      </c>
      <c r="E45" s="37"/>
      <c r="F45" s="36"/>
      <c r="G45" s="36"/>
      <c r="H45" s="37"/>
      <c r="I45" s="37"/>
      <c r="J45" s="37"/>
      <c r="K45" s="37"/>
      <c r="L45" s="37"/>
      <c r="M45" s="37"/>
      <c r="N45" s="37"/>
      <c r="O45" s="37"/>
      <c r="P45" s="70"/>
      <c r="Q45" s="70"/>
      <c r="R45" s="70"/>
      <c r="S45" s="70"/>
      <c r="T45" s="70"/>
      <c r="U45" s="70"/>
      <c r="V45" s="70"/>
      <c r="W45" s="70"/>
      <c r="X45" s="37"/>
      <c r="Y45" s="70"/>
      <c r="Z45" s="70"/>
      <c r="AA45" s="40"/>
      <c r="AB45" s="40"/>
      <c r="AC45" s="40"/>
      <c r="AD45" s="40"/>
      <c r="AE45" s="40"/>
      <c r="AF45" s="303"/>
      <c r="AG45" s="305"/>
      <c r="AH45" s="305"/>
      <c r="AI45" s="305"/>
      <c r="AJ45" s="305"/>
      <c r="AK45" s="305"/>
      <c r="AL45" s="305"/>
      <c r="AM45" s="305"/>
    </row>
    <row r="46" spans="1:39" customFormat="1" ht="15" customHeight="1" thickBot="1" x14ac:dyDescent="0.3">
      <c r="A46" s="141"/>
      <c r="B46" s="106"/>
      <c r="C46" s="160"/>
      <c r="D46" s="37" t="s">
        <v>45</v>
      </c>
      <c r="E46" s="37"/>
      <c r="F46" s="36"/>
      <c r="G46" s="36"/>
      <c r="H46" s="37"/>
      <c r="I46" s="37"/>
      <c r="J46" s="37"/>
      <c r="K46" s="37"/>
      <c r="L46" s="37"/>
      <c r="M46" s="37"/>
      <c r="N46" s="37"/>
      <c r="O46" s="37"/>
      <c r="P46" s="70"/>
      <c r="Q46" s="70"/>
      <c r="R46" s="70"/>
      <c r="S46" s="70"/>
      <c r="T46" s="70"/>
      <c r="U46" s="70"/>
      <c r="V46" s="70"/>
      <c r="W46" s="70"/>
      <c r="X46" s="37"/>
      <c r="Y46" s="70"/>
      <c r="Z46" s="70"/>
      <c r="AA46" s="40"/>
      <c r="AB46" s="40"/>
      <c r="AC46" s="40"/>
      <c r="AD46" s="40"/>
      <c r="AE46" s="40"/>
      <c r="AF46" s="303"/>
      <c r="AG46" s="305"/>
      <c r="AH46" s="305"/>
      <c r="AI46" s="305"/>
      <c r="AJ46" s="305"/>
      <c r="AK46" s="305"/>
      <c r="AL46" s="305"/>
      <c r="AM46" s="305"/>
    </row>
    <row r="47" spans="1:39" customFormat="1" ht="15" customHeight="1" thickBot="1" x14ac:dyDescent="0.3">
      <c r="A47" s="141"/>
      <c r="B47" s="106"/>
      <c r="C47" s="160"/>
      <c r="D47" s="37" t="s">
        <v>46</v>
      </c>
      <c r="E47" s="37"/>
      <c r="F47" s="36"/>
      <c r="G47" s="36"/>
      <c r="H47" s="37"/>
      <c r="I47" s="37"/>
      <c r="J47" s="37"/>
      <c r="K47" s="37"/>
      <c r="L47" s="37"/>
      <c r="M47" s="37"/>
      <c r="N47" s="37"/>
      <c r="O47" s="37"/>
      <c r="P47" s="70"/>
      <c r="Q47" s="70"/>
      <c r="R47" s="70"/>
      <c r="S47" s="70"/>
      <c r="T47" s="70"/>
      <c r="U47" s="70"/>
      <c r="V47" s="70"/>
      <c r="W47" s="70"/>
      <c r="X47" s="37"/>
      <c r="Y47" s="70"/>
      <c r="Z47" s="70"/>
      <c r="AA47" s="40"/>
      <c r="AB47" s="40"/>
      <c r="AC47" s="40"/>
      <c r="AD47" s="40"/>
      <c r="AE47" s="40"/>
      <c r="AF47" s="303"/>
      <c r="AG47" s="305"/>
      <c r="AH47" s="305"/>
      <c r="AI47" s="305"/>
      <c r="AJ47" s="305"/>
      <c r="AK47" s="305"/>
      <c r="AL47" s="305"/>
      <c r="AM47" s="305"/>
    </row>
    <row r="48" spans="1:39" customFormat="1" ht="15" customHeight="1" thickBot="1" x14ac:dyDescent="0.3">
      <c r="A48" s="141"/>
      <c r="B48" s="106"/>
      <c r="C48" s="160"/>
      <c r="D48" s="37" t="s">
        <v>47</v>
      </c>
      <c r="E48" s="37"/>
      <c r="F48" s="36"/>
      <c r="G48" s="36"/>
      <c r="H48" s="37"/>
      <c r="I48" s="37"/>
      <c r="J48" s="37"/>
      <c r="K48" s="37"/>
      <c r="L48" s="37"/>
      <c r="M48" s="37"/>
      <c r="N48" s="37"/>
      <c r="O48" s="37"/>
      <c r="P48" s="70"/>
      <c r="Q48" s="70"/>
      <c r="R48" s="70"/>
      <c r="S48" s="70"/>
      <c r="T48" s="70"/>
      <c r="U48" s="70"/>
      <c r="V48" s="70"/>
      <c r="W48" s="70"/>
      <c r="X48" s="37"/>
      <c r="Y48" s="70"/>
      <c r="Z48" s="70"/>
      <c r="AA48" s="40"/>
      <c r="AB48" s="40"/>
      <c r="AC48" s="40"/>
      <c r="AD48" s="40"/>
      <c r="AE48" s="40"/>
      <c r="AF48" s="303"/>
      <c r="AG48" s="305"/>
      <c r="AH48" s="305"/>
      <c r="AI48" s="305"/>
      <c r="AJ48" s="305"/>
      <c r="AK48" s="305"/>
      <c r="AL48" s="305"/>
      <c r="AM48" s="305"/>
    </row>
    <row r="49" spans="1:39" customFormat="1" ht="15" customHeight="1" thickBot="1" x14ac:dyDescent="0.3">
      <c r="A49" s="141"/>
      <c r="B49" s="106"/>
      <c r="C49" s="160"/>
      <c r="D49" s="37" t="s">
        <v>48</v>
      </c>
      <c r="E49" s="37"/>
      <c r="F49" s="36"/>
      <c r="G49" s="36"/>
      <c r="H49" s="37"/>
      <c r="I49" s="37"/>
      <c r="J49" s="37"/>
      <c r="K49" s="37"/>
      <c r="L49" s="37"/>
      <c r="M49" s="37"/>
      <c r="N49" s="37"/>
      <c r="O49" s="37"/>
      <c r="P49" s="70"/>
      <c r="Q49" s="70"/>
      <c r="R49" s="70"/>
      <c r="S49" s="70"/>
      <c r="T49" s="70"/>
      <c r="U49" s="70"/>
      <c r="V49" s="70"/>
      <c r="W49" s="70"/>
      <c r="X49" s="37"/>
      <c r="Y49" s="70"/>
      <c r="Z49" s="70"/>
      <c r="AA49" s="40"/>
      <c r="AB49" s="40"/>
      <c r="AC49" s="40"/>
      <c r="AD49" s="40"/>
      <c r="AE49" s="40"/>
      <c r="AF49" s="303"/>
      <c r="AG49" s="305"/>
      <c r="AH49" s="305"/>
      <c r="AI49" s="305"/>
      <c r="AJ49" s="305"/>
      <c r="AK49" s="305"/>
      <c r="AL49" s="305"/>
      <c r="AM49" s="305"/>
    </row>
    <row r="50" spans="1:39" customFormat="1" ht="15" customHeight="1" thickBot="1" x14ac:dyDescent="0.3">
      <c r="A50" s="141"/>
      <c r="B50" s="106"/>
      <c r="C50" s="160"/>
      <c r="D50" s="37" t="s">
        <v>49</v>
      </c>
      <c r="E50" s="37"/>
      <c r="F50" s="36"/>
      <c r="G50" s="36"/>
      <c r="H50" s="37"/>
      <c r="I50" s="37"/>
      <c r="J50" s="37"/>
      <c r="K50" s="37"/>
      <c r="L50" s="37"/>
      <c r="M50" s="37"/>
      <c r="N50" s="37"/>
      <c r="O50" s="37"/>
      <c r="P50" s="70"/>
      <c r="Q50" s="70"/>
      <c r="R50" s="70"/>
      <c r="S50" s="70"/>
      <c r="T50" s="70"/>
      <c r="U50" s="70"/>
      <c r="V50" s="70"/>
      <c r="W50" s="70"/>
      <c r="X50" s="37"/>
      <c r="Y50" s="70"/>
      <c r="Z50" s="70"/>
      <c r="AA50" s="40"/>
      <c r="AB50" s="40"/>
      <c r="AC50" s="40"/>
      <c r="AD50" s="40"/>
      <c r="AE50" s="40"/>
      <c r="AF50" s="303"/>
      <c r="AG50" s="305"/>
      <c r="AH50" s="305"/>
      <c r="AI50" s="305"/>
      <c r="AJ50" s="305"/>
      <c r="AK50" s="305"/>
      <c r="AL50" s="305"/>
      <c r="AM50" s="305"/>
    </row>
    <row r="51" spans="1:39" customFormat="1" ht="15" customHeight="1" thickBot="1" x14ac:dyDescent="0.3">
      <c r="A51" s="141"/>
      <c r="B51" s="105"/>
      <c r="C51" s="295"/>
      <c r="D51" s="181" t="s">
        <v>174</v>
      </c>
      <c r="E51" s="65"/>
      <c r="F51" s="65"/>
      <c r="G51" s="65"/>
      <c r="H51" s="65"/>
      <c r="I51" s="65"/>
      <c r="J51" s="65"/>
      <c r="K51" s="65"/>
      <c r="L51" s="459"/>
      <c r="M51" s="459"/>
      <c r="N51" s="459"/>
      <c r="O51" s="459"/>
      <c r="P51" s="459"/>
      <c r="Q51" s="459"/>
      <c r="R51" s="459"/>
      <c r="S51" s="459"/>
      <c r="T51" s="459"/>
      <c r="U51" s="459"/>
      <c r="V51" s="459"/>
      <c r="W51" s="459"/>
      <c r="X51" s="459"/>
      <c r="Y51" s="459"/>
      <c r="Z51" s="459"/>
      <c r="AA51" s="459"/>
      <c r="AB51" s="459"/>
      <c r="AC51" s="459"/>
      <c r="AD51" s="459"/>
      <c r="AE51" s="41"/>
      <c r="AF51" s="303"/>
      <c r="AG51" s="305">
        <f>IF(OR(AND(C51="X",L51=""),AND(C51="",L51&lt;&gt;"")),1,0)</f>
        <v>0</v>
      </c>
      <c r="AH51" s="305"/>
      <c r="AI51" s="305"/>
      <c r="AJ51" s="305"/>
      <c r="AK51" s="305"/>
      <c r="AL51" s="305"/>
      <c r="AM51" s="305"/>
    </row>
    <row r="52" spans="1:39" customFormat="1" ht="15" customHeight="1" thickBot="1" x14ac:dyDescent="0.3">
      <c r="A52" s="141"/>
      <c r="B52" s="105"/>
      <c r="C52" s="295"/>
      <c r="D52" s="65" t="s">
        <v>50</v>
      </c>
      <c r="E52" s="65"/>
      <c r="F52" s="66"/>
      <c r="G52" s="66"/>
      <c r="H52" s="65"/>
      <c r="I52" s="65"/>
      <c r="J52" s="65"/>
      <c r="K52" s="65"/>
      <c r="L52" s="65"/>
      <c r="M52" s="65"/>
      <c r="N52" s="65"/>
      <c r="O52" s="65"/>
      <c r="P52" s="71"/>
      <c r="Q52" s="71"/>
      <c r="R52" s="71"/>
      <c r="S52" s="71"/>
      <c r="T52" s="71"/>
      <c r="U52" s="71"/>
      <c r="V52" s="71"/>
      <c r="W52" s="71"/>
      <c r="X52" s="65"/>
      <c r="Y52" s="71"/>
      <c r="Z52" s="71"/>
      <c r="AA52" s="62"/>
      <c r="AB52" s="62"/>
      <c r="AC52" s="62"/>
      <c r="AD52" s="62"/>
      <c r="AE52" s="41"/>
      <c r="AF52" s="303"/>
      <c r="AG52" s="305"/>
      <c r="AH52" s="305"/>
      <c r="AI52" s="305"/>
      <c r="AJ52" s="305"/>
      <c r="AK52" s="305"/>
      <c r="AL52" s="305"/>
      <c r="AM52" s="305"/>
    </row>
    <row r="53" spans="1:39" customFormat="1" ht="15" customHeight="1" x14ac:dyDescent="0.25">
      <c r="A53" s="105"/>
      <c r="B53" s="470" t="str">
        <f>IF(AG51=0,"","Favor de especificar la opción 10. Otras características.")</f>
        <v/>
      </c>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62"/>
      <c r="AF53" s="303"/>
      <c r="AG53" s="305"/>
      <c r="AH53" s="305"/>
      <c r="AI53" s="305"/>
      <c r="AJ53" s="305"/>
      <c r="AK53" s="305"/>
      <c r="AL53" s="305"/>
      <c r="AM53" s="305"/>
    </row>
    <row r="54" spans="1:39" customFormat="1" ht="15" customHeight="1" x14ac:dyDescent="0.25">
      <c r="A54" s="105"/>
      <c r="B54" s="470" t="str">
        <f>IF(AND(AG41&gt;0,AG42&gt;0),"Favor de verificar la consistencia de sus respuestas. La opción 99 excluye a las demás respuestas.","")</f>
        <v/>
      </c>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62"/>
      <c r="AF54" s="303"/>
      <c r="AG54" s="305"/>
      <c r="AH54" s="305"/>
      <c r="AI54" s="305"/>
      <c r="AJ54" s="305"/>
      <c r="AK54" s="305"/>
      <c r="AL54" s="305"/>
      <c r="AM54" s="305"/>
    </row>
    <row r="55" spans="1:39" customFormat="1" ht="15" customHeight="1" x14ac:dyDescent="0.25">
      <c r="A55" s="105"/>
      <c r="B55" s="68"/>
      <c r="C55" s="65"/>
      <c r="D55" s="65"/>
      <c r="E55" s="66"/>
      <c r="F55" s="66"/>
      <c r="G55" s="65"/>
      <c r="H55" s="65"/>
      <c r="I55" s="65"/>
      <c r="J55" s="65"/>
      <c r="K55" s="65"/>
      <c r="L55" s="65"/>
      <c r="M55" s="65"/>
      <c r="N55" s="65"/>
      <c r="O55" s="71"/>
      <c r="P55" s="71"/>
      <c r="Q55" s="71"/>
      <c r="R55" s="71"/>
      <c r="S55" s="71"/>
      <c r="T55" s="71"/>
      <c r="U55" s="71"/>
      <c r="V55" s="71"/>
      <c r="W55" s="65"/>
      <c r="X55" s="71"/>
      <c r="Y55" s="71"/>
      <c r="Z55" s="62"/>
      <c r="AA55" s="62"/>
      <c r="AB55" s="62"/>
      <c r="AC55" s="62"/>
      <c r="AD55" s="62"/>
      <c r="AE55" s="62"/>
      <c r="AF55" s="303"/>
      <c r="AG55" s="305"/>
      <c r="AH55" s="305"/>
      <c r="AI55" s="305"/>
      <c r="AJ55" s="305"/>
      <c r="AK55" s="305"/>
      <c r="AL55" s="305"/>
      <c r="AM55" s="305"/>
    </row>
    <row r="56" spans="1:39" customFormat="1" ht="51" customHeight="1" x14ac:dyDescent="0.25">
      <c r="A56" s="114" t="s">
        <v>155</v>
      </c>
      <c r="B56" s="409" t="s">
        <v>212</v>
      </c>
      <c r="C56" s="409"/>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75"/>
      <c r="AF56" s="303"/>
      <c r="AG56" s="305"/>
      <c r="AH56" s="305"/>
      <c r="AI56" s="305"/>
      <c r="AJ56" s="305"/>
      <c r="AK56" s="305"/>
      <c r="AL56" s="305"/>
      <c r="AM56" s="305"/>
    </row>
    <row r="57" spans="1:39" customFormat="1" ht="30" customHeight="1" x14ac:dyDescent="0.25">
      <c r="A57" s="104"/>
      <c r="B57" s="300"/>
      <c r="C57" s="464" t="s">
        <v>213</v>
      </c>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61"/>
      <c r="AF57" s="303"/>
      <c r="AG57" s="305"/>
      <c r="AH57" s="305"/>
      <c r="AI57" s="305"/>
      <c r="AJ57" s="305"/>
      <c r="AK57" s="305"/>
      <c r="AL57" s="305"/>
      <c r="AM57" s="305"/>
    </row>
    <row r="58" spans="1:39" customFormat="1" ht="30" customHeight="1" x14ac:dyDescent="0.25">
      <c r="A58" s="104"/>
      <c r="B58" s="300"/>
      <c r="C58" s="446" t="s">
        <v>265</v>
      </c>
      <c r="D58" s="446"/>
      <c r="E58" s="446"/>
      <c r="F58" s="446"/>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61"/>
      <c r="AF58" s="303"/>
      <c r="AG58" s="305"/>
      <c r="AH58" s="305"/>
      <c r="AI58" s="305"/>
      <c r="AJ58" s="305"/>
      <c r="AK58" s="305"/>
      <c r="AL58" s="305"/>
      <c r="AM58" s="305"/>
    </row>
    <row r="59" spans="1:39" customFormat="1" ht="45" customHeight="1" x14ac:dyDescent="0.25">
      <c r="A59" s="104"/>
      <c r="B59" s="300"/>
      <c r="C59" s="464" t="s">
        <v>214</v>
      </c>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61"/>
      <c r="AF59" s="303"/>
      <c r="AG59" s="305"/>
      <c r="AH59" s="305"/>
      <c r="AI59" s="305"/>
      <c r="AJ59" s="305"/>
      <c r="AK59" s="305"/>
      <c r="AL59" s="305"/>
      <c r="AM59" s="305"/>
    </row>
    <row r="60" spans="1:39" customFormat="1" x14ac:dyDescent="0.25">
      <c r="A60" s="99"/>
      <c r="B60" s="76"/>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4"/>
      <c r="AF60" s="303"/>
      <c r="AG60" t="s">
        <v>366</v>
      </c>
      <c r="AH60">
        <f>COUNTBLANK(T62:AD85)</f>
        <v>264</v>
      </c>
      <c r="AI60">
        <v>264</v>
      </c>
      <c r="AJ60" s="305"/>
      <c r="AK60" s="305"/>
      <c r="AL60" s="305"/>
      <c r="AM60" s="305"/>
    </row>
    <row r="61" spans="1:39" customFormat="1" ht="70.5" customHeight="1" x14ac:dyDescent="0.25">
      <c r="A61" s="99"/>
      <c r="B61" s="78"/>
      <c r="C61" s="473" t="s">
        <v>52</v>
      </c>
      <c r="D61" s="474"/>
      <c r="E61" s="474"/>
      <c r="F61" s="474"/>
      <c r="G61" s="474"/>
      <c r="H61" s="474"/>
      <c r="I61" s="474"/>
      <c r="J61" s="474"/>
      <c r="K61" s="474"/>
      <c r="L61" s="474"/>
      <c r="M61" s="474"/>
      <c r="N61" s="474"/>
      <c r="O61" s="474"/>
      <c r="P61" s="474"/>
      <c r="Q61" s="474"/>
      <c r="R61" s="474"/>
      <c r="S61" s="475"/>
      <c r="T61" s="476" t="s">
        <v>158</v>
      </c>
      <c r="U61" s="477"/>
      <c r="V61" s="478"/>
      <c r="W61" s="476" t="s">
        <v>183</v>
      </c>
      <c r="X61" s="477"/>
      <c r="Y61" s="478"/>
      <c r="Z61" s="476" t="s">
        <v>53</v>
      </c>
      <c r="AA61" s="477"/>
      <c r="AB61" s="478"/>
      <c r="AC61" s="479" t="s">
        <v>54</v>
      </c>
      <c r="AD61" s="479"/>
      <c r="AE61" s="40"/>
      <c r="AF61" s="303"/>
      <c r="AG61" s="305"/>
      <c r="AH61" s="305"/>
      <c r="AI61" t="s">
        <v>367</v>
      </c>
      <c r="AJ61" s="305" t="s">
        <v>368</v>
      </c>
      <c r="AK61" s="305"/>
      <c r="AL61" s="305"/>
      <c r="AM61" s="305"/>
    </row>
    <row r="62" spans="1:39" customFormat="1" ht="15" customHeight="1" x14ac:dyDescent="0.25">
      <c r="A62" s="152"/>
      <c r="B62" s="79"/>
      <c r="C62" s="80" t="s">
        <v>55</v>
      </c>
      <c r="D62" s="454" t="s">
        <v>56</v>
      </c>
      <c r="E62" s="454"/>
      <c r="F62" s="454"/>
      <c r="G62" s="454"/>
      <c r="H62" s="454"/>
      <c r="I62" s="454"/>
      <c r="J62" s="454"/>
      <c r="K62" s="454"/>
      <c r="L62" s="454"/>
      <c r="M62" s="454"/>
      <c r="N62" s="454"/>
      <c r="O62" s="454"/>
      <c r="P62" s="454"/>
      <c r="Q62" s="454"/>
      <c r="R62" s="454"/>
      <c r="S62" s="454"/>
      <c r="T62" s="455"/>
      <c r="U62" s="455"/>
      <c r="V62" s="455"/>
      <c r="W62" s="455"/>
      <c r="X62" s="455"/>
      <c r="Y62" s="455"/>
      <c r="Z62" s="455"/>
      <c r="AA62" s="455"/>
      <c r="AB62" s="455"/>
      <c r="AC62" s="455"/>
      <c r="AD62" s="455"/>
      <c r="AE62" s="81"/>
      <c r="AF62" s="303" t="s">
        <v>328</v>
      </c>
      <c r="AG62" s="305">
        <v>1</v>
      </c>
      <c r="AH62" s="305">
        <v>1</v>
      </c>
      <c r="AI62">
        <f>IF($AH$60=264,0,IF(OR(AND(AC62="X",COUNTBLANK(T62:AB62)=9),AND(AC62="",T62&lt;&gt;"",W62&lt;&gt;"",Z62&lt;&gt;"",COUNTIF($C$33:$C$34,"X")=0),AND(COUNTIF($C$33:$C$34,"X")&gt;0,T62&lt;&gt;"",W62&lt;&gt;"",Z62="",AC62="")),0,1))</f>
        <v>0</v>
      </c>
      <c r="AJ62">
        <f>IF($AH$60=264,0,IF(OR(AC62="X",AND(AC62="",COUNTIF($C$33:$C$34,"X")=0,Z62&lt;&gt;""),AND(AC62="",COUNTIF($C$33:$C$34,"X")&gt;0,Z62="")),0,1))</f>
        <v>0</v>
      </c>
      <c r="AK62" s="305"/>
      <c r="AL62" s="305"/>
      <c r="AM62" s="305"/>
    </row>
    <row r="63" spans="1:39" customFormat="1" ht="15" customHeight="1" x14ac:dyDescent="0.25">
      <c r="A63" s="152"/>
      <c r="B63" s="79"/>
      <c r="C63" s="80" t="s">
        <v>57</v>
      </c>
      <c r="D63" s="454" t="s">
        <v>58</v>
      </c>
      <c r="E63" s="454"/>
      <c r="F63" s="454"/>
      <c r="G63" s="454"/>
      <c r="H63" s="454"/>
      <c r="I63" s="454"/>
      <c r="J63" s="454"/>
      <c r="K63" s="454"/>
      <c r="L63" s="454"/>
      <c r="M63" s="454"/>
      <c r="N63" s="454"/>
      <c r="O63" s="454"/>
      <c r="P63" s="454"/>
      <c r="Q63" s="454"/>
      <c r="R63" s="454"/>
      <c r="S63" s="454"/>
      <c r="T63" s="455"/>
      <c r="U63" s="455"/>
      <c r="V63" s="455"/>
      <c r="W63" s="455"/>
      <c r="X63" s="455"/>
      <c r="Y63" s="455"/>
      <c r="Z63" s="455"/>
      <c r="AA63" s="455"/>
      <c r="AB63" s="455"/>
      <c r="AC63" s="455"/>
      <c r="AD63" s="455"/>
      <c r="AE63" s="81"/>
      <c r="AF63" s="303"/>
      <c r="AG63" s="305">
        <v>2</v>
      </c>
      <c r="AH63" s="305">
        <v>2</v>
      </c>
      <c r="AI63">
        <f t="shared" ref="AI63:AI84" si="0">IF($AH$60=264,0,IF(OR(AND(AC63="X",COUNTBLANK(T63:AB63)=9),AND(AC63="",T63&lt;&gt;"",W63&lt;&gt;"",Z63&lt;&gt;"",COUNTIF($C$33:$C$34,"X")=0),AND(COUNTIF($C$33:$C$34,"X")&gt;0,T63&lt;&gt;"",W63&lt;&gt;"",Z63="",AC63="")),0,1))</f>
        <v>0</v>
      </c>
      <c r="AJ63">
        <f t="shared" ref="AJ63:AJ84" si="1">IF($AH$60=264,0,IF(OR(AC63="X",AND(AC63="",COUNTIF($C$33:$C$34,"X")=0,Z63&lt;&gt;""),AND(AC63="",COUNTIF($C$33:$C$34,"X")&gt;0,Z63="")),0,1))</f>
        <v>0</v>
      </c>
      <c r="AK63" s="305"/>
      <c r="AL63" s="305"/>
      <c r="AM63" s="305"/>
    </row>
    <row r="64" spans="1:39" customFormat="1" ht="15" customHeight="1" x14ac:dyDescent="0.25">
      <c r="A64" s="152"/>
      <c r="B64" s="79"/>
      <c r="C64" s="80" t="s">
        <v>59</v>
      </c>
      <c r="D64" s="454" t="s">
        <v>60</v>
      </c>
      <c r="E64" s="454"/>
      <c r="F64" s="454"/>
      <c r="G64" s="454"/>
      <c r="H64" s="454"/>
      <c r="I64" s="454"/>
      <c r="J64" s="454"/>
      <c r="K64" s="454"/>
      <c r="L64" s="454"/>
      <c r="M64" s="454"/>
      <c r="N64" s="454"/>
      <c r="O64" s="454"/>
      <c r="P64" s="454"/>
      <c r="Q64" s="454"/>
      <c r="R64" s="454"/>
      <c r="S64" s="454"/>
      <c r="T64" s="455"/>
      <c r="U64" s="455"/>
      <c r="V64" s="455"/>
      <c r="W64" s="455"/>
      <c r="X64" s="455"/>
      <c r="Y64" s="455"/>
      <c r="Z64" s="455"/>
      <c r="AA64" s="455"/>
      <c r="AB64" s="455"/>
      <c r="AC64" s="455"/>
      <c r="AD64" s="455"/>
      <c r="AE64" s="81"/>
      <c r="AF64" s="303"/>
      <c r="AG64" s="305">
        <v>9</v>
      </c>
      <c r="AH64" s="305">
        <v>3</v>
      </c>
      <c r="AI64">
        <f t="shared" si="0"/>
        <v>0</v>
      </c>
      <c r="AJ64">
        <f t="shared" si="1"/>
        <v>0</v>
      </c>
      <c r="AK64" s="305"/>
      <c r="AL64" s="305"/>
      <c r="AM64" s="305"/>
    </row>
    <row r="65" spans="1:39" customFormat="1" ht="15" customHeight="1" x14ac:dyDescent="0.25">
      <c r="A65" s="152"/>
      <c r="B65" s="79"/>
      <c r="C65" s="80" t="s">
        <v>61</v>
      </c>
      <c r="D65" s="454" t="s">
        <v>62</v>
      </c>
      <c r="E65" s="454"/>
      <c r="F65" s="454"/>
      <c r="G65" s="454"/>
      <c r="H65" s="454"/>
      <c r="I65" s="454"/>
      <c r="J65" s="454"/>
      <c r="K65" s="454"/>
      <c r="L65" s="454"/>
      <c r="M65" s="454"/>
      <c r="N65" s="454"/>
      <c r="O65" s="454"/>
      <c r="P65" s="454"/>
      <c r="Q65" s="454"/>
      <c r="R65" s="454"/>
      <c r="S65" s="454"/>
      <c r="T65" s="455"/>
      <c r="U65" s="455"/>
      <c r="V65" s="455"/>
      <c r="W65" s="455"/>
      <c r="X65" s="455"/>
      <c r="Y65" s="455"/>
      <c r="Z65" s="455"/>
      <c r="AA65" s="455"/>
      <c r="AB65" s="455"/>
      <c r="AC65" s="455"/>
      <c r="AD65" s="455"/>
      <c r="AE65" s="81"/>
      <c r="AF65" s="303"/>
      <c r="AG65" s="305"/>
      <c r="AH65" s="305">
        <v>4</v>
      </c>
      <c r="AI65">
        <f t="shared" si="0"/>
        <v>0</v>
      </c>
      <c r="AJ65">
        <f t="shared" si="1"/>
        <v>0</v>
      </c>
      <c r="AK65" s="305"/>
      <c r="AL65" s="305"/>
      <c r="AM65" s="305"/>
    </row>
    <row r="66" spans="1:39" customFormat="1" ht="15" customHeight="1" x14ac:dyDescent="0.25">
      <c r="A66" s="152"/>
      <c r="B66" s="79"/>
      <c r="C66" s="80" t="s">
        <v>63</v>
      </c>
      <c r="D66" s="454" t="s">
        <v>64</v>
      </c>
      <c r="E66" s="454"/>
      <c r="F66" s="454"/>
      <c r="G66" s="454"/>
      <c r="H66" s="454"/>
      <c r="I66" s="454"/>
      <c r="J66" s="454"/>
      <c r="K66" s="454"/>
      <c r="L66" s="454"/>
      <c r="M66" s="454"/>
      <c r="N66" s="454"/>
      <c r="O66" s="454"/>
      <c r="P66" s="454"/>
      <c r="Q66" s="454"/>
      <c r="R66" s="454"/>
      <c r="S66" s="454"/>
      <c r="T66" s="455"/>
      <c r="U66" s="455"/>
      <c r="V66" s="455"/>
      <c r="W66" s="455"/>
      <c r="X66" s="455"/>
      <c r="Y66" s="455"/>
      <c r="Z66" s="455"/>
      <c r="AA66" s="455"/>
      <c r="AB66" s="455"/>
      <c r="AC66" s="455"/>
      <c r="AD66" s="455"/>
      <c r="AE66" s="81"/>
      <c r="AF66" s="303"/>
      <c r="AG66" s="305"/>
      <c r="AH66" s="305">
        <v>9</v>
      </c>
      <c r="AI66">
        <f t="shared" si="0"/>
        <v>0</v>
      </c>
      <c r="AJ66">
        <f t="shared" si="1"/>
        <v>0</v>
      </c>
      <c r="AK66" s="305"/>
      <c r="AL66" s="305"/>
      <c r="AM66" s="305"/>
    </row>
    <row r="67" spans="1:39" customFormat="1" ht="15" customHeight="1" x14ac:dyDescent="0.25">
      <c r="A67" s="152"/>
      <c r="B67" s="79"/>
      <c r="C67" s="80" t="s">
        <v>65</v>
      </c>
      <c r="D67" s="454" t="s">
        <v>66</v>
      </c>
      <c r="E67" s="454"/>
      <c r="F67" s="454"/>
      <c r="G67" s="454"/>
      <c r="H67" s="454"/>
      <c r="I67" s="454"/>
      <c r="J67" s="454"/>
      <c r="K67" s="454"/>
      <c r="L67" s="454"/>
      <c r="M67" s="454"/>
      <c r="N67" s="454"/>
      <c r="O67" s="454"/>
      <c r="P67" s="454"/>
      <c r="Q67" s="454"/>
      <c r="R67" s="454"/>
      <c r="S67" s="454"/>
      <c r="T67" s="455"/>
      <c r="U67" s="455"/>
      <c r="V67" s="455"/>
      <c r="W67" s="455"/>
      <c r="X67" s="455"/>
      <c r="Y67" s="455"/>
      <c r="Z67" s="455"/>
      <c r="AA67" s="455"/>
      <c r="AB67" s="455"/>
      <c r="AC67" s="455"/>
      <c r="AD67" s="455"/>
      <c r="AE67" s="81"/>
      <c r="AF67" s="303"/>
      <c r="AG67" s="305"/>
      <c r="AH67" s="305"/>
      <c r="AI67">
        <f t="shared" si="0"/>
        <v>0</v>
      </c>
      <c r="AJ67">
        <f t="shared" si="1"/>
        <v>0</v>
      </c>
      <c r="AK67" s="305"/>
      <c r="AL67" s="305"/>
      <c r="AM67" s="305"/>
    </row>
    <row r="68" spans="1:39" customFormat="1" ht="15" customHeight="1" x14ac:dyDescent="0.25">
      <c r="A68" s="152"/>
      <c r="B68" s="79"/>
      <c r="C68" s="80" t="s">
        <v>67</v>
      </c>
      <c r="D68" s="454" t="s">
        <v>68</v>
      </c>
      <c r="E68" s="454"/>
      <c r="F68" s="454"/>
      <c r="G68" s="454"/>
      <c r="H68" s="454"/>
      <c r="I68" s="454"/>
      <c r="J68" s="454"/>
      <c r="K68" s="454"/>
      <c r="L68" s="454"/>
      <c r="M68" s="454"/>
      <c r="N68" s="454"/>
      <c r="O68" s="454"/>
      <c r="P68" s="454"/>
      <c r="Q68" s="454"/>
      <c r="R68" s="454"/>
      <c r="S68" s="454"/>
      <c r="T68" s="455"/>
      <c r="U68" s="455"/>
      <c r="V68" s="455"/>
      <c r="W68" s="455"/>
      <c r="X68" s="455"/>
      <c r="Y68" s="455"/>
      <c r="Z68" s="455"/>
      <c r="AA68" s="455"/>
      <c r="AB68" s="455"/>
      <c r="AC68" s="455"/>
      <c r="AD68" s="455"/>
      <c r="AE68" s="81"/>
      <c r="AF68" s="303"/>
      <c r="AG68" s="305"/>
      <c r="AH68" s="305"/>
      <c r="AI68">
        <f t="shared" si="0"/>
        <v>0</v>
      </c>
      <c r="AJ68">
        <f t="shared" si="1"/>
        <v>0</v>
      </c>
      <c r="AK68" s="305"/>
      <c r="AL68" s="305"/>
      <c r="AM68" s="305"/>
    </row>
    <row r="69" spans="1:39" customFormat="1" ht="15" customHeight="1" x14ac:dyDescent="0.25">
      <c r="A69" s="152"/>
      <c r="B69" s="79"/>
      <c r="C69" s="80" t="s">
        <v>69</v>
      </c>
      <c r="D69" s="454" t="s">
        <v>70</v>
      </c>
      <c r="E69" s="454"/>
      <c r="F69" s="454"/>
      <c r="G69" s="454"/>
      <c r="H69" s="454"/>
      <c r="I69" s="454"/>
      <c r="J69" s="454"/>
      <c r="K69" s="454"/>
      <c r="L69" s="454"/>
      <c r="M69" s="454"/>
      <c r="N69" s="454"/>
      <c r="O69" s="454"/>
      <c r="P69" s="454"/>
      <c r="Q69" s="454"/>
      <c r="R69" s="454"/>
      <c r="S69" s="454"/>
      <c r="T69" s="455"/>
      <c r="U69" s="455"/>
      <c r="V69" s="455"/>
      <c r="W69" s="455"/>
      <c r="X69" s="455"/>
      <c r="Y69" s="455"/>
      <c r="Z69" s="455"/>
      <c r="AA69" s="455"/>
      <c r="AB69" s="455"/>
      <c r="AC69" s="455"/>
      <c r="AD69" s="455"/>
      <c r="AE69" s="81"/>
      <c r="AF69" s="303"/>
      <c r="AG69" s="305"/>
      <c r="AH69" s="305"/>
      <c r="AI69">
        <f t="shared" si="0"/>
        <v>0</v>
      </c>
      <c r="AJ69">
        <f t="shared" si="1"/>
        <v>0</v>
      </c>
      <c r="AK69" s="305"/>
      <c r="AL69" s="305"/>
      <c r="AM69" s="305"/>
    </row>
    <row r="70" spans="1:39" customFormat="1" ht="15" customHeight="1" x14ac:dyDescent="0.25">
      <c r="A70" s="152"/>
      <c r="B70" s="79"/>
      <c r="C70" s="80" t="s">
        <v>71</v>
      </c>
      <c r="D70" s="454" t="s">
        <v>72</v>
      </c>
      <c r="E70" s="454"/>
      <c r="F70" s="454"/>
      <c r="G70" s="454"/>
      <c r="H70" s="454"/>
      <c r="I70" s="454"/>
      <c r="J70" s="454"/>
      <c r="K70" s="454"/>
      <c r="L70" s="454"/>
      <c r="M70" s="454"/>
      <c r="N70" s="454"/>
      <c r="O70" s="454"/>
      <c r="P70" s="454"/>
      <c r="Q70" s="454"/>
      <c r="R70" s="454"/>
      <c r="S70" s="454"/>
      <c r="T70" s="455"/>
      <c r="U70" s="455"/>
      <c r="V70" s="455"/>
      <c r="W70" s="455"/>
      <c r="X70" s="455"/>
      <c r="Y70" s="455"/>
      <c r="Z70" s="455"/>
      <c r="AA70" s="455"/>
      <c r="AB70" s="455"/>
      <c r="AC70" s="455"/>
      <c r="AD70" s="455"/>
      <c r="AE70" s="81"/>
      <c r="AF70" s="303"/>
      <c r="AG70" s="305"/>
      <c r="AH70" s="305"/>
      <c r="AI70">
        <f t="shared" si="0"/>
        <v>0</v>
      </c>
      <c r="AJ70">
        <f t="shared" si="1"/>
        <v>0</v>
      </c>
      <c r="AK70" s="305"/>
      <c r="AL70" s="305"/>
      <c r="AM70" s="305"/>
    </row>
    <row r="71" spans="1:39" customFormat="1" ht="15" customHeight="1" x14ac:dyDescent="0.25">
      <c r="A71" s="152"/>
      <c r="B71" s="79"/>
      <c r="C71" s="80" t="s">
        <v>73</v>
      </c>
      <c r="D71" s="454" t="s">
        <v>74</v>
      </c>
      <c r="E71" s="454"/>
      <c r="F71" s="454"/>
      <c r="G71" s="454"/>
      <c r="H71" s="454"/>
      <c r="I71" s="454"/>
      <c r="J71" s="454"/>
      <c r="K71" s="454"/>
      <c r="L71" s="454"/>
      <c r="M71" s="454"/>
      <c r="N71" s="454"/>
      <c r="O71" s="454"/>
      <c r="P71" s="454"/>
      <c r="Q71" s="454"/>
      <c r="R71" s="454"/>
      <c r="S71" s="454"/>
      <c r="T71" s="455"/>
      <c r="U71" s="455"/>
      <c r="V71" s="455"/>
      <c r="W71" s="455"/>
      <c r="X71" s="455"/>
      <c r="Y71" s="455"/>
      <c r="Z71" s="455"/>
      <c r="AA71" s="455"/>
      <c r="AB71" s="455"/>
      <c r="AC71" s="455"/>
      <c r="AD71" s="455"/>
      <c r="AE71" s="81"/>
      <c r="AF71" s="303"/>
      <c r="AG71" s="305"/>
      <c r="AH71" s="305"/>
      <c r="AI71">
        <f t="shared" si="0"/>
        <v>0</v>
      </c>
      <c r="AJ71">
        <f t="shared" si="1"/>
        <v>0</v>
      </c>
      <c r="AK71" s="305"/>
      <c r="AL71" s="305"/>
      <c r="AM71" s="305"/>
    </row>
    <row r="72" spans="1:39" customFormat="1" ht="15" customHeight="1" x14ac:dyDescent="0.25">
      <c r="A72" s="152"/>
      <c r="B72" s="79"/>
      <c r="C72" s="80" t="s">
        <v>75</v>
      </c>
      <c r="D72" s="454" t="s">
        <v>76</v>
      </c>
      <c r="E72" s="454"/>
      <c r="F72" s="454"/>
      <c r="G72" s="454"/>
      <c r="H72" s="454"/>
      <c r="I72" s="454"/>
      <c r="J72" s="454"/>
      <c r="K72" s="454"/>
      <c r="L72" s="454"/>
      <c r="M72" s="454"/>
      <c r="N72" s="454"/>
      <c r="O72" s="454"/>
      <c r="P72" s="454"/>
      <c r="Q72" s="454"/>
      <c r="R72" s="454"/>
      <c r="S72" s="454"/>
      <c r="T72" s="455"/>
      <c r="U72" s="455"/>
      <c r="V72" s="455"/>
      <c r="W72" s="455"/>
      <c r="X72" s="455"/>
      <c r="Y72" s="455"/>
      <c r="Z72" s="455"/>
      <c r="AA72" s="455"/>
      <c r="AB72" s="455"/>
      <c r="AC72" s="455"/>
      <c r="AD72" s="455"/>
      <c r="AE72" s="81"/>
      <c r="AF72" s="303"/>
      <c r="AG72" s="305"/>
      <c r="AH72" s="305"/>
      <c r="AI72">
        <f t="shared" si="0"/>
        <v>0</v>
      </c>
      <c r="AJ72">
        <f t="shared" si="1"/>
        <v>0</v>
      </c>
      <c r="AK72" s="305"/>
      <c r="AL72" s="305"/>
      <c r="AM72" s="305"/>
    </row>
    <row r="73" spans="1:39" customFormat="1" ht="15" customHeight="1" x14ac:dyDescent="0.25">
      <c r="A73" s="152"/>
      <c r="B73" s="79"/>
      <c r="C73" s="80" t="s">
        <v>77</v>
      </c>
      <c r="D73" s="454" t="s">
        <v>78</v>
      </c>
      <c r="E73" s="454"/>
      <c r="F73" s="454"/>
      <c r="G73" s="454"/>
      <c r="H73" s="454"/>
      <c r="I73" s="454"/>
      <c r="J73" s="454"/>
      <c r="K73" s="454"/>
      <c r="L73" s="454"/>
      <c r="M73" s="454"/>
      <c r="N73" s="454"/>
      <c r="O73" s="454"/>
      <c r="P73" s="454"/>
      <c r="Q73" s="454"/>
      <c r="R73" s="454"/>
      <c r="S73" s="454"/>
      <c r="T73" s="455"/>
      <c r="U73" s="455"/>
      <c r="V73" s="455"/>
      <c r="W73" s="455"/>
      <c r="X73" s="455"/>
      <c r="Y73" s="455"/>
      <c r="Z73" s="455"/>
      <c r="AA73" s="455"/>
      <c r="AB73" s="455"/>
      <c r="AC73" s="455"/>
      <c r="AD73" s="455"/>
      <c r="AE73" s="81"/>
      <c r="AF73" s="303"/>
      <c r="AG73" s="305"/>
      <c r="AH73" s="305"/>
      <c r="AI73">
        <f t="shared" si="0"/>
        <v>0</v>
      </c>
      <c r="AJ73">
        <f t="shared" si="1"/>
        <v>0</v>
      </c>
      <c r="AK73" s="305"/>
      <c r="AL73" s="305"/>
      <c r="AM73" s="305"/>
    </row>
    <row r="74" spans="1:39" customFormat="1" ht="15" customHeight="1" x14ac:dyDescent="0.25">
      <c r="A74" s="152"/>
      <c r="B74" s="79"/>
      <c r="C74" s="80" t="s">
        <v>79</v>
      </c>
      <c r="D74" s="454" t="s">
        <v>80</v>
      </c>
      <c r="E74" s="454"/>
      <c r="F74" s="454"/>
      <c r="G74" s="454"/>
      <c r="H74" s="454"/>
      <c r="I74" s="454"/>
      <c r="J74" s="454"/>
      <c r="K74" s="454"/>
      <c r="L74" s="454"/>
      <c r="M74" s="454"/>
      <c r="N74" s="454"/>
      <c r="O74" s="454"/>
      <c r="P74" s="454"/>
      <c r="Q74" s="454"/>
      <c r="R74" s="454"/>
      <c r="S74" s="454"/>
      <c r="T74" s="455"/>
      <c r="U74" s="455"/>
      <c r="V74" s="455"/>
      <c r="W74" s="455"/>
      <c r="X74" s="455"/>
      <c r="Y74" s="455"/>
      <c r="Z74" s="455"/>
      <c r="AA74" s="455"/>
      <c r="AB74" s="455"/>
      <c r="AC74" s="455"/>
      <c r="AD74" s="455"/>
      <c r="AE74" s="81"/>
      <c r="AF74" s="303"/>
      <c r="AG74" s="305"/>
      <c r="AH74" s="305"/>
      <c r="AI74">
        <f t="shared" si="0"/>
        <v>0</v>
      </c>
      <c r="AJ74">
        <f t="shared" si="1"/>
        <v>0</v>
      </c>
      <c r="AK74" s="305"/>
      <c r="AL74" s="305"/>
      <c r="AM74" s="305"/>
    </row>
    <row r="75" spans="1:39" customFormat="1" ht="15" customHeight="1" x14ac:dyDescent="0.25">
      <c r="A75" s="152"/>
      <c r="B75" s="79"/>
      <c r="C75" s="80" t="s">
        <v>81</v>
      </c>
      <c r="D75" s="454" t="s">
        <v>82</v>
      </c>
      <c r="E75" s="454"/>
      <c r="F75" s="454"/>
      <c r="G75" s="454"/>
      <c r="H75" s="454"/>
      <c r="I75" s="454"/>
      <c r="J75" s="454"/>
      <c r="K75" s="454"/>
      <c r="L75" s="454"/>
      <c r="M75" s="454"/>
      <c r="N75" s="454"/>
      <c r="O75" s="454"/>
      <c r="P75" s="454"/>
      <c r="Q75" s="454"/>
      <c r="R75" s="454"/>
      <c r="S75" s="454"/>
      <c r="T75" s="455"/>
      <c r="U75" s="455"/>
      <c r="V75" s="455"/>
      <c r="W75" s="455"/>
      <c r="X75" s="455"/>
      <c r="Y75" s="455"/>
      <c r="Z75" s="455"/>
      <c r="AA75" s="455"/>
      <c r="AB75" s="455"/>
      <c r="AC75" s="455"/>
      <c r="AD75" s="455"/>
      <c r="AE75" s="81"/>
      <c r="AF75" s="303"/>
      <c r="AG75" s="305"/>
      <c r="AH75" s="305"/>
      <c r="AI75">
        <f t="shared" si="0"/>
        <v>0</v>
      </c>
      <c r="AJ75">
        <f t="shared" si="1"/>
        <v>0</v>
      </c>
      <c r="AK75" s="305"/>
      <c r="AL75" s="305"/>
      <c r="AM75" s="305"/>
    </row>
    <row r="76" spans="1:39" customFormat="1" ht="15" customHeight="1" x14ac:dyDescent="0.25">
      <c r="A76" s="152"/>
      <c r="B76" s="79"/>
      <c r="C76" s="80" t="s">
        <v>83</v>
      </c>
      <c r="D76" s="454" t="s">
        <v>175</v>
      </c>
      <c r="E76" s="454"/>
      <c r="F76" s="454"/>
      <c r="G76" s="454"/>
      <c r="H76" s="454"/>
      <c r="I76" s="454"/>
      <c r="J76" s="454"/>
      <c r="K76" s="454"/>
      <c r="L76" s="454"/>
      <c r="M76" s="454"/>
      <c r="N76" s="454"/>
      <c r="O76" s="454"/>
      <c r="P76" s="454"/>
      <c r="Q76" s="454"/>
      <c r="R76" s="454"/>
      <c r="S76" s="454"/>
      <c r="T76" s="455"/>
      <c r="U76" s="455"/>
      <c r="V76" s="455"/>
      <c r="W76" s="455"/>
      <c r="X76" s="455"/>
      <c r="Y76" s="455"/>
      <c r="Z76" s="455"/>
      <c r="AA76" s="455"/>
      <c r="AB76" s="455"/>
      <c r="AC76" s="455"/>
      <c r="AD76" s="455"/>
      <c r="AE76" s="81"/>
      <c r="AF76" s="303"/>
      <c r="AG76" s="305"/>
      <c r="AH76" s="305"/>
      <c r="AI76">
        <f t="shared" si="0"/>
        <v>0</v>
      </c>
      <c r="AJ76">
        <f t="shared" si="1"/>
        <v>0</v>
      </c>
      <c r="AK76" s="305"/>
      <c r="AL76" s="305"/>
      <c r="AM76" s="305"/>
    </row>
    <row r="77" spans="1:39" customFormat="1" ht="15" customHeight="1" x14ac:dyDescent="0.25">
      <c r="A77" s="152"/>
      <c r="B77" s="79"/>
      <c r="C77" s="80" t="s">
        <v>84</v>
      </c>
      <c r="D77" s="454" t="s">
        <v>176</v>
      </c>
      <c r="E77" s="454"/>
      <c r="F77" s="454"/>
      <c r="G77" s="454"/>
      <c r="H77" s="454"/>
      <c r="I77" s="454"/>
      <c r="J77" s="454"/>
      <c r="K77" s="454"/>
      <c r="L77" s="454"/>
      <c r="M77" s="454"/>
      <c r="N77" s="454"/>
      <c r="O77" s="454"/>
      <c r="P77" s="454"/>
      <c r="Q77" s="454"/>
      <c r="R77" s="454"/>
      <c r="S77" s="454"/>
      <c r="T77" s="455"/>
      <c r="U77" s="455"/>
      <c r="V77" s="455"/>
      <c r="W77" s="455"/>
      <c r="X77" s="455"/>
      <c r="Y77" s="455"/>
      <c r="Z77" s="455"/>
      <c r="AA77" s="455"/>
      <c r="AB77" s="455"/>
      <c r="AC77" s="455"/>
      <c r="AD77" s="455"/>
      <c r="AE77" s="81"/>
      <c r="AF77" s="303"/>
      <c r="AG77" s="305"/>
      <c r="AH77" s="305"/>
      <c r="AI77">
        <f t="shared" si="0"/>
        <v>0</v>
      </c>
      <c r="AJ77">
        <f t="shared" si="1"/>
        <v>0</v>
      </c>
      <c r="AK77" s="305"/>
      <c r="AL77" s="305"/>
      <c r="AM77" s="305"/>
    </row>
    <row r="78" spans="1:39" customFormat="1" ht="15" customHeight="1" x14ac:dyDescent="0.25">
      <c r="A78" s="152"/>
      <c r="B78" s="79"/>
      <c r="C78" s="80" t="s">
        <v>85</v>
      </c>
      <c r="D78" s="454" t="s">
        <v>86</v>
      </c>
      <c r="E78" s="454"/>
      <c r="F78" s="454"/>
      <c r="G78" s="454"/>
      <c r="H78" s="454"/>
      <c r="I78" s="454"/>
      <c r="J78" s="454"/>
      <c r="K78" s="454"/>
      <c r="L78" s="454"/>
      <c r="M78" s="454"/>
      <c r="N78" s="454"/>
      <c r="O78" s="454"/>
      <c r="P78" s="454"/>
      <c r="Q78" s="454"/>
      <c r="R78" s="454"/>
      <c r="S78" s="454"/>
      <c r="T78" s="455"/>
      <c r="U78" s="455"/>
      <c r="V78" s="455"/>
      <c r="W78" s="455"/>
      <c r="X78" s="455"/>
      <c r="Y78" s="455"/>
      <c r="Z78" s="455"/>
      <c r="AA78" s="455"/>
      <c r="AB78" s="455"/>
      <c r="AC78" s="455"/>
      <c r="AD78" s="455"/>
      <c r="AE78" s="81"/>
      <c r="AF78" s="303"/>
      <c r="AG78" s="305"/>
      <c r="AH78" s="305"/>
      <c r="AI78">
        <f t="shared" si="0"/>
        <v>0</v>
      </c>
      <c r="AJ78">
        <f t="shared" si="1"/>
        <v>0</v>
      </c>
      <c r="AK78" s="305"/>
      <c r="AL78" s="305"/>
      <c r="AM78" s="305"/>
    </row>
    <row r="79" spans="1:39" customFormat="1" ht="15" customHeight="1" x14ac:dyDescent="0.25">
      <c r="A79" s="152"/>
      <c r="B79" s="79"/>
      <c r="C79" s="80" t="s">
        <v>87</v>
      </c>
      <c r="D79" s="454" t="s">
        <v>177</v>
      </c>
      <c r="E79" s="454"/>
      <c r="F79" s="454"/>
      <c r="G79" s="454"/>
      <c r="H79" s="454"/>
      <c r="I79" s="454"/>
      <c r="J79" s="454"/>
      <c r="K79" s="454"/>
      <c r="L79" s="454"/>
      <c r="M79" s="454"/>
      <c r="N79" s="454"/>
      <c r="O79" s="454"/>
      <c r="P79" s="454"/>
      <c r="Q79" s="454"/>
      <c r="R79" s="454"/>
      <c r="S79" s="454"/>
      <c r="T79" s="455"/>
      <c r="U79" s="455"/>
      <c r="V79" s="455"/>
      <c r="W79" s="455"/>
      <c r="X79" s="455"/>
      <c r="Y79" s="455"/>
      <c r="Z79" s="455"/>
      <c r="AA79" s="455"/>
      <c r="AB79" s="455"/>
      <c r="AC79" s="455"/>
      <c r="AD79" s="455"/>
      <c r="AE79" s="81"/>
      <c r="AF79" s="303"/>
      <c r="AG79" s="305"/>
      <c r="AH79" s="305"/>
      <c r="AI79">
        <f t="shared" si="0"/>
        <v>0</v>
      </c>
      <c r="AJ79">
        <f t="shared" si="1"/>
        <v>0</v>
      </c>
      <c r="AK79" s="305"/>
      <c r="AL79" s="305"/>
      <c r="AM79" s="305"/>
    </row>
    <row r="80" spans="1:39" customFormat="1" ht="15" customHeight="1" x14ac:dyDescent="0.25">
      <c r="A80" s="152"/>
      <c r="B80" s="79"/>
      <c r="C80" s="80" t="s">
        <v>88</v>
      </c>
      <c r="D80" s="454" t="s">
        <v>178</v>
      </c>
      <c r="E80" s="454"/>
      <c r="F80" s="454"/>
      <c r="G80" s="454"/>
      <c r="H80" s="454"/>
      <c r="I80" s="454"/>
      <c r="J80" s="454"/>
      <c r="K80" s="454"/>
      <c r="L80" s="454"/>
      <c r="M80" s="454"/>
      <c r="N80" s="454"/>
      <c r="O80" s="454"/>
      <c r="P80" s="454"/>
      <c r="Q80" s="454"/>
      <c r="R80" s="454"/>
      <c r="S80" s="454"/>
      <c r="T80" s="455"/>
      <c r="U80" s="455"/>
      <c r="V80" s="455"/>
      <c r="W80" s="455"/>
      <c r="X80" s="455"/>
      <c r="Y80" s="455"/>
      <c r="Z80" s="455"/>
      <c r="AA80" s="455"/>
      <c r="AB80" s="455"/>
      <c r="AC80" s="455"/>
      <c r="AD80" s="455"/>
      <c r="AE80" s="81"/>
      <c r="AF80" s="303"/>
      <c r="AG80" s="305"/>
      <c r="AH80" s="305"/>
      <c r="AI80">
        <f t="shared" si="0"/>
        <v>0</v>
      </c>
      <c r="AJ80">
        <f t="shared" si="1"/>
        <v>0</v>
      </c>
      <c r="AK80" s="305"/>
      <c r="AL80" s="305"/>
      <c r="AM80" s="305"/>
    </row>
    <row r="81" spans="1:39" customFormat="1" ht="15" customHeight="1" x14ac:dyDescent="0.25">
      <c r="A81" s="152"/>
      <c r="B81" s="79"/>
      <c r="C81" s="80" t="s">
        <v>89</v>
      </c>
      <c r="D81" s="454" t="s">
        <v>90</v>
      </c>
      <c r="E81" s="454"/>
      <c r="F81" s="454"/>
      <c r="G81" s="454"/>
      <c r="H81" s="454"/>
      <c r="I81" s="454"/>
      <c r="J81" s="454"/>
      <c r="K81" s="454"/>
      <c r="L81" s="454"/>
      <c r="M81" s="454"/>
      <c r="N81" s="454"/>
      <c r="O81" s="454"/>
      <c r="P81" s="454"/>
      <c r="Q81" s="454"/>
      <c r="R81" s="454"/>
      <c r="S81" s="454"/>
      <c r="T81" s="455"/>
      <c r="U81" s="455"/>
      <c r="V81" s="455"/>
      <c r="W81" s="455"/>
      <c r="X81" s="455"/>
      <c r="Y81" s="455"/>
      <c r="Z81" s="455"/>
      <c r="AA81" s="455"/>
      <c r="AB81" s="455"/>
      <c r="AC81" s="455"/>
      <c r="AD81" s="455"/>
      <c r="AE81" s="81"/>
      <c r="AF81" s="303"/>
      <c r="AG81" s="305"/>
      <c r="AH81" s="305"/>
      <c r="AI81">
        <f t="shared" si="0"/>
        <v>0</v>
      </c>
      <c r="AJ81">
        <f t="shared" si="1"/>
        <v>0</v>
      </c>
      <c r="AK81" s="305"/>
      <c r="AL81" s="305"/>
      <c r="AM81" s="305"/>
    </row>
    <row r="82" spans="1:39" customFormat="1" ht="15" customHeight="1" x14ac:dyDescent="0.25">
      <c r="A82" s="152"/>
      <c r="B82" s="79"/>
      <c r="C82" s="80" t="s">
        <v>91</v>
      </c>
      <c r="D82" s="454" t="s">
        <v>92</v>
      </c>
      <c r="E82" s="454"/>
      <c r="F82" s="454"/>
      <c r="G82" s="454"/>
      <c r="H82" s="454"/>
      <c r="I82" s="454"/>
      <c r="J82" s="454"/>
      <c r="K82" s="454"/>
      <c r="L82" s="454"/>
      <c r="M82" s="454"/>
      <c r="N82" s="454"/>
      <c r="O82" s="454"/>
      <c r="P82" s="454"/>
      <c r="Q82" s="454"/>
      <c r="R82" s="454"/>
      <c r="S82" s="454"/>
      <c r="T82" s="455"/>
      <c r="U82" s="455"/>
      <c r="V82" s="455"/>
      <c r="W82" s="455"/>
      <c r="X82" s="455"/>
      <c r="Y82" s="455"/>
      <c r="Z82" s="455"/>
      <c r="AA82" s="455"/>
      <c r="AB82" s="455"/>
      <c r="AC82" s="455"/>
      <c r="AD82" s="455"/>
      <c r="AE82" s="81"/>
      <c r="AF82" s="303"/>
      <c r="AG82" s="305"/>
      <c r="AH82" s="305"/>
      <c r="AI82">
        <f t="shared" si="0"/>
        <v>0</v>
      </c>
      <c r="AJ82">
        <f t="shared" si="1"/>
        <v>0</v>
      </c>
      <c r="AK82" s="305"/>
      <c r="AL82" s="305"/>
      <c r="AM82" s="305"/>
    </row>
    <row r="83" spans="1:39" customFormat="1" ht="15" customHeight="1" x14ac:dyDescent="0.25">
      <c r="A83" s="152"/>
      <c r="B83" s="79"/>
      <c r="C83" s="80" t="s">
        <v>93</v>
      </c>
      <c r="D83" s="454" t="s">
        <v>94</v>
      </c>
      <c r="E83" s="454"/>
      <c r="F83" s="454"/>
      <c r="G83" s="454"/>
      <c r="H83" s="454"/>
      <c r="I83" s="454"/>
      <c r="J83" s="454"/>
      <c r="K83" s="454"/>
      <c r="L83" s="454"/>
      <c r="M83" s="454"/>
      <c r="N83" s="454"/>
      <c r="O83" s="454"/>
      <c r="P83" s="454"/>
      <c r="Q83" s="454"/>
      <c r="R83" s="454"/>
      <c r="S83" s="454"/>
      <c r="T83" s="455"/>
      <c r="U83" s="455"/>
      <c r="V83" s="455"/>
      <c r="W83" s="455"/>
      <c r="X83" s="455"/>
      <c r="Y83" s="455"/>
      <c r="Z83" s="455"/>
      <c r="AA83" s="455"/>
      <c r="AB83" s="455"/>
      <c r="AC83" s="455"/>
      <c r="AD83" s="455"/>
      <c r="AE83" s="81"/>
      <c r="AF83" s="303"/>
      <c r="AG83" s="305"/>
      <c r="AH83" s="305"/>
      <c r="AI83">
        <f t="shared" si="0"/>
        <v>0</v>
      </c>
      <c r="AJ83">
        <f t="shared" si="1"/>
        <v>0</v>
      </c>
      <c r="AK83" s="305"/>
      <c r="AL83" s="305"/>
      <c r="AM83" s="305"/>
    </row>
    <row r="84" spans="1:39" customFormat="1" ht="15" customHeight="1" x14ac:dyDescent="0.25">
      <c r="A84" s="152"/>
      <c r="B84" s="79"/>
      <c r="C84" s="80" t="s">
        <v>95</v>
      </c>
      <c r="D84" s="454" t="s">
        <v>96</v>
      </c>
      <c r="E84" s="454"/>
      <c r="F84" s="454"/>
      <c r="G84" s="454"/>
      <c r="H84" s="454"/>
      <c r="I84" s="454"/>
      <c r="J84" s="454"/>
      <c r="K84" s="454"/>
      <c r="L84" s="454"/>
      <c r="M84" s="454"/>
      <c r="N84" s="454"/>
      <c r="O84" s="454"/>
      <c r="P84" s="454"/>
      <c r="Q84" s="454"/>
      <c r="R84" s="454"/>
      <c r="S84" s="454"/>
      <c r="T84" s="455"/>
      <c r="U84" s="455"/>
      <c r="V84" s="455"/>
      <c r="W84" s="455"/>
      <c r="X84" s="455"/>
      <c r="Y84" s="455"/>
      <c r="Z84" s="455"/>
      <c r="AA84" s="455"/>
      <c r="AB84" s="455"/>
      <c r="AC84" s="455"/>
      <c r="AD84" s="455"/>
      <c r="AE84" s="81"/>
      <c r="AF84" s="303"/>
      <c r="AG84" s="305"/>
      <c r="AH84" s="305"/>
      <c r="AI84">
        <f t="shared" si="0"/>
        <v>0</v>
      </c>
      <c r="AJ84">
        <f t="shared" si="1"/>
        <v>0</v>
      </c>
      <c r="AK84" s="305"/>
      <c r="AL84" s="305"/>
      <c r="AM84" s="305"/>
    </row>
    <row r="85" spans="1:39" customFormat="1" ht="15" customHeight="1" x14ac:dyDescent="0.25">
      <c r="A85" s="152"/>
      <c r="B85" s="79"/>
      <c r="C85" s="115" t="s">
        <v>97</v>
      </c>
      <c r="D85" s="454" t="s">
        <v>378</v>
      </c>
      <c r="E85" s="454"/>
      <c r="F85" s="454"/>
      <c r="G85" s="454"/>
      <c r="H85" s="454"/>
      <c r="I85" s="454"/>
      <c r="J85" s="454"/>
      <c r="K85" s="454"/>
      <c r="L85" s="454"/>
      <c r="M85" s="454"/>
      <c r="N85" s="454"/>
      <c r="O85" s="454"/>
      <c r="P85" s="454"/>
      <c r="Q85" s="454"/>
      <c r="R85" s="454"/>
      <c r="S85" s="454"/>
      <c r="T85" s="455"/>
      <c r="U85" s="455"/>
      <c r="V85" s="455"/>
      <c r="W85" s="455"/>
      <c r="X85" s="455"/>
      <c r="Y85" s="455"/>
      <c r="Z85" s="455"/>
      <c r="AA85" s="455"/>
      <c r="AB85" s="455"/>
      <c r="AC85" s="455"/>
      <c r="AD85" s="455"/>
      <c r="AE85" s="81"/>
      <c r="AF85" s="303"/>
      <c r="AG85" s="305"/>
      <c r="AH85" s="305"/>
      <c r="AI85">
        <f>IF($AH$60=264,0,IF(OR(AND(AC85="X",COUNTBLANK(T85:AB85)=9),AND(AC85="",T85&lt;&gt;"",W85&lt;&gt;"",Z85&lt;&gt;"",COUNTIF($C$33:$C$34,"X")=0),AND(COUNTIF($C$33:$C$34,"X")&gt;0,T85&lt;&gt;"",W85&lt;&gt;"",Z85="",AC85="")),0,1))</f>
        <v>0</v>
      </c>
      <c r="AJ85">
        <f>IF($AH$60=264,0,IF(OR(AC85="X",AND(AC85="",COUNTIF($C$33:$C$34,"X")=0,Z85&lt;&gt;""),AND(AC85="",COUNTIF($C$33:$C$34,"X")&gt;0,Z85="")),0,1))</f>
        <v>0</v>
      </c>
      <c r="AK85" s="305"/>
      <c r="AL85" s="305"/>
      <c r="AM85" s="305"/>
    </row>
    <row r="86" spans="1:39" customFormat="1" ht="15" customHeight="1" x14ac:dyDescent="0.25">
      <c r="A86" s="152"/>
      <c r="B86" s="79"/>
      <c r="C86" s="82"/>
      <c r="D86" s="83"/>
      <c r="E86" s="83"/>
      <c r="F86" s="83"/>
      <c r="G86" s="83"/>
      <c r="H86" s="83"/>
      <c r="I86" s="83"/>
      <c r="J86" s="83"/>
      <c r="K86" s="83"/>
      <c r="L86" s="83"/>
      <c r="M86" s="83"/>
      <c r="N86" s="83"/>
      <c r="O86" s="83"/>
      <c r="P86" s="83"/>
      <c r="Q86" s="83"/>
      <c r="R86" s="83"/>
      <c r="S86" s="170" t="s">
        <v>98</v>
      </c>
      <c r="T86" s="451">
        <f>IF(AND(SUM(T62:V85)=0,COUNTIF(T62:V85,"NS")&gt;0),"NS",SUM(T62:V85))</f>
        <v>0</v>
      </c>
      <c r="U86" s="451"/>
      <c r="V86" s="451"/>
      <c r="W86" s="452"/>
      <c r="X86" s="452"/>
      <c r="Y86" s="452"/>
      <c r="Z86" s="453"/>
      <c r="AA86" s="453"/>
      <c r="AB86" s="453"/>
      <c r="AC86" s="453"/>
      <c r="AD86" s="453"/>
      <c r="AE86" s="81"/>
      <c r="AF86" s="303"/>
      <c r="AG86" s="305"/>
      <c r="AH86" s="305"/>
      <c r="AI86" s="311">
        <f>SUM(AI62:AI85)</f>
        <v>0</v>
      </c>
      <c r="AJ86" s="311">
        <f>SUM(AJ62:AJ85)</f>
        <v>0</v>
      </c>
      <c r="AK86" s="305"/>
      <c r="AL86" s="305"/>
      <c r="AM86" s="305"/>
    </row>
    <row r="87" spans="1:39" customFormat="1" ht="15" customHeight="1" x14ac:dyDescent="0.25">
      <c r="A87" s="103"/>
      <c r="B87" s="78"/>
      <c r="C87" s="78"/>
      <c r="D87" s="78"/>
      <c r="E87" s="78"/>
      <c r="F87" s="78"/>
      <c r="G87" s="78"/>
      <c r="H87" s="78"/>
      <c r="I87" s="78"/>
      <c r="J87" s="78"/>
      <c r="K87" s="78"/>
      <c r="L87" s="84"/>
      <c r="M87" s="84"/>
      <c r="N87" s="10"/>
      <c r="O87" s="10"/>
      <c r="P87" s="10"/>
      <c r="Q87" s="84"/>
      <c r="R87" s="84"/>
      <c r="S87" s="84"/>
      <c r="T87" s="84"/>
      <c r="U87" s="84"/>
      <c r="V87" s="85"/>
      <c r="W87" s="85"/>
      <c r="X87" s="78"/>
      <c r="Y87" s="78"/>
      <c r="Z87" s="78"/>
      <c r="AA87" s="78"/>
      <c r="AB87" s="78"/>
      <c r="AC87" s="78"/>
      <c r="AD87" s="86"/>
      <c r="AE87" s="40"/>
      <c r="AF87" s="303"/>
      <c r="AG87" s="305"/>
      <c r="AH87" s="305"/>
      <c r="AI87" s="305"/>
      <c r="AJ87" s="305"/>
      <c r="AK87" s="305"/>
      <c r="AL87" s="305"/>
      <c r="AM87" s="305"/>
    </row>
    <row r="88" spans="1:39" customFormat="1" ht="15" customHeight="1" x14ac:dyDescent="0.25">
      <c r="A88" s="107"/>
      <c r="B88" s="9"/>
      <c r="C88" s="456" t="s">
        <v>99</v>
      </c>
      <c r="D88" s="457"/>
      <c r="E88" s="457"/>
      <c r="F88" s="457"/>
      <c r="G88" s="457"/>
      <c r="H88" s="457"/>
      <c r="I88" s="457"/>
      <c r="J88" s="457"/>
      <c r="K88" s="457"/>
      <c r="L88" s="457"/>
      <c r="M88" s="457"/>
      <c r="N88" s="457"/>
      <c r="O88" s="457"/>
      <c r="P88" s="457"/>
      <c r="Q88" s="457"/>
      <c r="R88" s="457"/>
      <c r="S88" s="457"/>
      <c r="T88" s="457"/>
      <c r="U88" s="457"/>
      <c r="V88" s="457"/>
      <c r="W88" s="457"/>
      <c r="X88" s="457"/>
      <c r="Y88" s="457"/>
      <c r="Z88" s="457"/>
      <c r="AA88" s="457"/>
      <c r="AB88" s="457"/>
      <c r="AC88" s="457"/>
      <c r="AD88" s="458"/>
      <c r="AE88" s="41"/>
      <c r="AF88" s="303"/>
      <c r="AG88" s="305"/>
      <c r="AH88" s="305"/>
      <c r="AI88" s="305"/>
      <c r="AJ88" s="305"/>
      <c r="AK88" s="305"/>
      <c r="AL88" s="305"/>
      <c r="AM88" s="305"/>
    </row>
    <row r="89" spans="1:39" s="95" customFormat="1" ht="15" customHeight="1" x14ac:dyDescent="0.25">
      <c r="A89" s="107"/>
      <c r="B89" s="138"/>
      <c r="C89" s="139" t="s">
        <v>55</v>
      </c>
      <c r="D89" s="447" t="s">
        <v>100</v>
      </c>
      <c r="E89" s="448"/>
      <c r="F89" s="448"/>
      <c r="G89" s="448"/>
      <c r="H89" s="448"/>
      <c r="I89" s="448"/>
      <c r="J89" s="448"/>
      <c r="K89" s="448"/>
      <c r="L89" s="448"/>
      <c r="M89" s="448"/>
      <c r="N89" s="448"/>
      <c r="O89" s="448"/>
      <c r="P89" s="449"/>
      <c r="Q89" s="139" t="s">
        <v>61</v>
      </c>
      <c r="R89" s="450" t="s">
        <v>101</v>
      </c>
      <c r="S89" s="450"/>
      <c r="T89" s="450"/>
      <c r="U89" s="450"/>
      <c r="V89" s="450"/>
      <c r="W89" s="450"/>
      <c r="X89" s="450"/>
      <c r="Y89" s="450"/>
      <c r="Z89" s="450"/>
      <c r="AA89" s="450"/>
      <c r="AB89" s="450"/>
      <c r="AC89" s="450"/>
      <c r="AD89" s="450"/>
      <c r="AE89" s="41"/>
      <c r="AF89" s="312"/>
      <c r="AG89" s="313"/>
      <c r="AH89" s="313"/>
      <c r="AI89" s="313"/>
      <c r="AJ89" s="313"/>
      <c r="AK89" s="313"/>
      <c r="AL89" s="313"/>
      <c r="AM89" s="313"/>
    </row>
    <row r="90" spans="1:39" s="95" customFormat="1" ht="15" customHeight="1" x14ac:dyDescent="0.25">
      <c r="A90" s="107"/>
      <c r="B90" s="138"/>
      <c r="C90" s="139" t="s">
        <v>57</v>
      </c>
      <c r="D90" s="447" t="s">
        <v>102</v>
      </c>
      <c r="E90" s="448"/>
      <c r="F90" s="448"/>
      <c r="G90" s="448"/>
      <c r="H90" s="448"/>
      <c r="I90" s="448"/>
      <c r="J90" s="448"/>
      <c r="K90" s="448"/>
      <c r="L90" s="448"/>
      <c r="M90" s="448"/>
      <c r="N90" s="448"/>
      <c r="O90" s="448"/>
      <c r="P90" s="449"/>
      <c r="Q90" s="142" t="s">
        <v>71</v>
      </c>
      <c r="R90" s="450" t="s">
        <v>103</v>
      </c>
      <c r="S90" s="450"/>
      <c r="T90" s="450"/>
      <c r="U90" s="450"/>
      <c r="V90" s="450"/>
      <c r="W90" s="450"/>
      <c r="X90" s="450"/>
      <c r="Y90" s="450"/>
      <c r="Z90" s="450"/>
      <c r="AA90" s="450"/>
      <c r="AB90" s="450"/>
      <c r="AC90" s="450"/>
      <c r="AD90" s="450"/>
      <c r="AE90" s="41"/>
      <c r="AF90" s="312"/>
      <c r="AG90" s="313"/>
      <c r="AH90" s="313"/>
      <c r="AI90" s="313"/>
      <c r="AJ90" s="313"/>
      <c r="AK90" s="313"/>
      <c r="AL90" s="313"/>
      <c r="AM90" s="313"/>
    </row>
    <row r="91" spans="1:39" s="95" customFormat="1" ht="15" customHeight="1" x14ac:dyDescent="0.25">
      <c r="A91" s="107"/>
      <c r="B91" s="138"/>
      <c r="C91" s="139" t="s">
        <v>59</v>
      </c>
      <c r="D91" s="447" t="s">
        <v>104</v>
      </c>
      <c r="E91" s="448"/>
      <c r="F91" s="448"/>
      <c r="G91" s="448"/>
      <c r="H91" s="448"/>
      <c r="I91" s="448"/>
      <c r="J91" s="448"/>
      <c r="K91" s="448"/>
      <c r="L91" s="448"/>
      <c r="M91" s="448"/>
      <c r="N91" s="448"/>
      <c r="O91" s="448"/>
      <c r="P91" s="449"/>
      <c r="Q91" s="41"/>
      <c r="R91" s="41"/>
      <c r="S91" s="41"/>
      <c r="T91" s="41"/>
      <c r="U91" s="41"/>
      <c r="V91" s="41"/>
      <c r="W91" s="41"/>
      <c r="X91" s="41"/>
      <c r="Y91" s="41"/>
      <c r="Z91" s="41"/>
      <c r="AA91" s="41"/>
      <c r="AB91" s="41"/>
      <c r="AC91" s="41"/>
      <c r="AD91" s="41"/>
      <c r="AE91" s="41"/>
      <c r="AF91" s="312"/>
      <c r="AG91" s="313"/>
      <c r="AH91" s="313"/>
      <c r="AI91" s="313"/>
      <c r="AJ91" s="313"/>
      <c r="AK91" s="313"/>
      <c r="AL91" s="313"/>
      <c r="AM91" s="313"/>
    </row>
    <row r="92" spans="1:39" customFormat="1" ht="15" customHeight="1" x14ac:dyDescent="0.25">
      <c r="A92" s="107"/>
      <c r="B92" s="472"/>
      <c r="C92" s="472"/>
      <c r="D92" s="472"/>
      <c r="E92" s="472"/>
      <c r="F92" s="472"/>
      <c r="G92" s="472"/>
      <c r="H92" s="472"/>
      <c r="I92" s="472"/>
      <c r="J92" s="472"/>
      <c r="K92" s="472"/>
      <c r="L92" s="472"/>
      <c r="M92" s="472"/>
      <c r="N92" s="472"/>
      <c r="O92" s="472"/>
      <c r="P92" s="472"/>
      <c r="Q92" s="472"/>
      <c r="R92" s="472"/>
      <c r="S92" s="472"/>
      <c r="T92" s="472"/>
      <c r="U92" s="472"/>
      <c r="V92" s="472"/>
      <c r="W92" s="472"/>
      <c r="X92" s="472"/>
      <c r="Y92" s="472"/>
      <c r="Z92" s="472"/>
      <c r="AA92" s="472"/>
      <c r="AB92" s="472"/>
      <c r="AC92" s="472"/>
      <c r="AD92" s="472"/>
      <c r="AE92" s="9"/>
      <c r="AF92" s="303"/>
      <c r="AG92" s="305"/>
      <c r="AH92" s="305"/>
      <c r="AI92" s="305"/>
      <c r="AJ92" s="305"/>
      <c r="AK92" s="305"/>
      <c r="AL92" s="305"/>
      <c r="AM92" s="305"/>
    </row>
    <row r="93" spans="1:39" customFormat="1" ht="20.25" customHeight="1" x14ac:dyDescent="0.25">
      <c r="A93" s="107"/>
      <c r="B93" s="472" t="str">
        <f>IF(AJ86=0,"","ERROR: Favor de verificar la consistencia de sus respuestas.")</f>
        <v/>
      </c>
      <c r="C93" s="472"/>
      <c r="D93" s="472"/>
      <c r="E93" s="472"/>
      <c r="F93" s="472"/>
      <c r="G93" s="472"/>
      <c r="H93" s="472"/>
      <c r="I93" s="472"/>
      <c r="J93" s="472"/>
      <c r="K93" s="472"/>
      <c r="L93" s="472"/>
      <c r="M93" s="472"/>
      <c r="N93" s="472"/>
      <c r="O93" s="472"/>
      <c r="P93" s="472"/>
      <c r="Q93" s="472"/>
      <c r="R93" s="472"/>
      <c r="S93" s="472"/>
      <c r="T93" s="472"/>
      <c r="U93" s="472"/>
      <c r="V93" s="472"/>
      <c r="W93" s="472"/>
      <c r="X93" s="472"/>
      <c r="Y93" s="472"/>
      <c r="Z93" s="472"/>
      <c r="AA93" s="472"/>
      <c r="AB93" s="472"/>
      <c r="AC93" s="472"/>
      <c r="AD93" s="472"/>
      <c r="AE93" s="9"/>
      <c r="AF93" s="303"/>
      <c r="AG93" s="305"/>
      <c r="AH93" s="305"/>
      <c r="AI93" s="305"/>
      <c r="AJ93" s="305"/>
      <c r="AK93" s="305"/>
      <c r="AL93" s="305"/>
      <c r="AM93" s="305"/>
    </row>
    <row r="94" spans="1:39" customFormat="1" ht="15" customHeight="1" x14ac:dyDescent="0.25">
      <c r="A94" s="104"/>
      <c r="B94" s="471" t="str">
        <f>IF(AI86=0,"","ERROR: Favor de llenar las celdas correspondientes.")</f>
        <v/>
      </c>
      <c r="C94" s="471"/>
      <c r="D94" s="471"/>
      <c r="E94" s="471"/>
      <c r="F94" s="471"/>
      <c r="G94" s="471"/>
      <c r="H94" s="471"/>
      <c r="I94" s="471"/>
      <c r="J94" s="471"/>
      <c r="K94" s="471"/>
      <c r="L94" s="471"/>
      <c r="M94" s="471"/>
      <c r="N94" s="471"/>
      <c r="O94" s="471"/>
      <c r="P94" s="471"/>
      <c r="Q94" s="471"/>
      <c r="R94" s="471"/>
      <c r="S94" s="471"/>
      <c r="T94" s="471"/>
      <c r="U94" s="471"/>
      <c r="V94" s="471"/>
      <c r="W94" s="471"/>
      <c r="X94" s="471"/>
      <c r="Y94" s="471"/>
      <c r="Z94" s="471"/>
      <c r="AA94" s="471"/>
      <c r="AB94" s="471"/>
      <c r="AC94" s="471"/>
      <c r="AD94" s="471"/>
      <c r="AE94" s="61"/>
      <c r="AF94" s="303"/>
      <c r="AG94" s="305"/>
      <c r="AH94" s="305"/>
      <c r="AI94" s="305"/>
      <c r="AJ94" s="305"/>
      <c r="AK94" s="305"/>
      <c r="AL94" s="305"/>
      <c r="AM94" s="305"/>
    </row>
    <row r="95" spans="1:39" customFormat="1" ht="65.25" customHeight="1" x14ac:dyDescent="0.25">
      <c r="A95" s="114" t="s">
        <v>220</v>
      </c>
      <c r="B95" s="409" t="s">
        <v>215</v>
      </c>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A95" s="409"/>
      <c r="AB95" s="409"/>
      <c r="AC95" s="409"/>
      <c r="AD95" s="409"/>
      <c r="AE95" s="75"/>
      <c r="AF95" s="303"/>
      <c r="AG95" s="305"/>
      <c r="AH95" s="305"/>
      <c r="AI95" s="305"/>
      <c r="AJ95" s="305"/>
      <c r="AK95" s="305"/>
      <c r="AL95" s="305"/>
      <c r="AM95" s="305"/>
    </row>
    <row r="96" spans="1:39" customFormat="1" ht="15" customHeight="1" x14ac:dyDescent="0.25">
      <c r="A96" s="74"/>
      <c r="B96" s="88"/>
      <c r="C96" s="408" t="s">
        <v>105</v>
      </c>
      <c r="D96" s="408"/>
      <c r="E96" s="408"/>
      <c r="F96" s="408"/>
      <c r="G96" s="408"/>
      <c r="H96" s="408"/>
      <c r="I96" s="408"/>
      <c r="J96" s="408"/>
      <c r="K96" s="408"/>
      <c r="L96" s="408"/>
      <c r="M96" s="408"/>
      <c r="N96" s="408"/>
      <c r="O96" s="408"/>
      <c r="P96" s="408"/>
      <c r="Q96" s="408"/>
      <c r="R96" s="408"/>
      <c r="S96" s="408"/>
      <c r="T96" s="408"/>
      <c r="U96" s="408"/>
      <c r="V96" s="408"/>
      <c r="W96" s="408"/>
      <c r="X96" s="408"/>
      <c r="Y96" s="408"/>
      <c r="Z96" s="408"/>
      <c r="AA96" s="408"/>
      <c r="AB96" s="408"/>
      <c r="AC96" s="408"/>
      <c r="AD96" s="408"/>
      <c r="AE96" s="62"/>
      <c r="AF96" s="303"/>
      <c r="AG96" s="305"/>
      <c r="AH96" s="305"/>
      <c r="AI96" s="305"/>
      <c r="AJ96" s="305"/>
      <c r="AK96" s="305"/>
      <c r="AL96" s="305"/>
      <c r="AM96" s="305"/>
    </row>
    <row r="97" spans="1:39" customFormat="1" ht="30" customHeight="1" x14ac:dyDescent="0.25">
      <c r="A97" s="104"/>
      <c r="B97" s="300"/>
      <c r="C97" s="446" t="s">
        <v>265</v>
      </c>
      <c r="D97" s="446"/>
      <c r="E97" s="446"/>
      <c r="F97" s="446"/>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61"/>
      <c r="AF97" s="303"/>
      <c r="AG97" s="305"/>
      <c r="AH97" s="305"/>
      <c r="AI97" s="305"/>
      <c r="AJ97" s="305"/>
      <c r="AK97" s="305"/>
      <c r="AL97" s="305"/>
      <c r="AM97" s="305"/>
    </row>
    <row r="98" spans="1:39" customFormat="1" ht="45" customHeight="1" x14ac:dyDescent="0.25">
      <c r="A98" s="104"/>
      <c r="B98" s="300"/>
      <c r="C98" s="408" t="s">
        <v>216</v>
      </c>
      <c r="D98" s="408"/>
      <c r="E98" s="408"/>
      <c r="F98" s="408"/>
      <c r="G98" s="408"/>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61"/>
      <c r="AF98" s="303"/>
      <c r="AG98" s="305"/>
      <c r="AH98" s="305"/>
      <c r="AI98" s="305"/>
      <c r="AJ98" s="305"/>
      <c r="AK98" s="305"/>
      <c r="AL98" s="305"/>
      <c r="AM98" s="305"/>
    </row>
    <row r="99" spans="1:39" customFormat="1" ht="30" customHeight="1" x14ac:dyDescent="0.25">
      <c r="A99" s="74"/>
      <c r="B99" s="88"/>
      <c r="C99" s="408" t="s">
        <v>269</v>
      </c>
      <c r="D99" s="408"/>
      <c r="E99" s="408"/>
      <c r="F99" s="408"/>
      <c r="G99" s="408"/>
      <c r="H99" s="408"/>
      <c r="I99" s="408"/>
      <c r="J99" s="408"/>
      <c r="K99" s="408"/>
      <c r="L99" s="408"/>
      <c r="M99" s="408"/>
      <c r="N99" s="408"/>
      <c r="O99" s="408"/>
      <c r="P99" s="408"/>
      <c r="Q99" s="408"/>
      <c r="R99" s="408"/>
      <c r="S99" s="408"/>
      <c r="T99" s="408"/>
      <c r="U99" s="408"/>
      <c r="V99" s="408"/>
      <c r="W99" s="408"/>
      <c r="X99" s="408"/>
      <c r="Y99" s="408"/>
      <c r="Z99" s="408"/>
      <c r="AA99" s="408"/>
      <c r="AB99" s="408"/>
      <c r="AC99" s="408"/>
      <c r="AD99" s="408"/>
      <c r="AE99" s="62"/>
      <c r="AF99" s="303"/>
      <c r="AG99" s="305"/>
      <c r="AH99" s="305"/>
      <c r="AI99" s="305"/>
      <c r="AJ99" s="305"/>
      <c r="AK99" s="305"/>
      <c r="AL99" s="305"/>
      <c r="AM99" s="305"/>
    </row>
    <row r="100" spans="1:39" customFormat="1" x14ac:dyDescent="0.25">
      <c r="A100" s="74"/>
      <c r="B100" s="88"/>
      <c r="C100" s="302"/>
      <c r="D100" s="302"/>
      <c r="E100" s="302"/>
      <c r="F100" s="302"/>
      <c r="G100" s="302"/>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62"/>
      <c r="AF100" s="303"/>
      <c r="AG100" t="s">
        <v>366</v>
      </c>
      <c r="AH100">
        <f>COUNTBLANK(D102:AD121)</f>
        <v>540</v>
      </c>
      <c r="AI100">
        <v>540</v>
      </c>
      <c r="AJ100" s="305"/>
      <c r="AK100" s="305"/>
      <c r="AL100" s="305"/>
      <c r="AM100" s="305"/>
    </row>
    <row r="101" spans="1:39" customFormat="1" ht="70.5" customHeight="1" x14ac:dyDescent="0.25">
      <c r="A101" s="141"/>
      <c r="B101" s="74"/>
      <c r="C101" s="410" t="s">
        <v>106</v>
      </c>
      <c r="D101" s="411"/>
      <c r="E101" s="411"/>
      <c r="F101" s="411"/>
      <c r="G101" s="411"/>
      <c r="H101" s="411"/>
      <c r="I101" s="411"/>
      <c r="J101" s="411"/>
      <c r="K101" s="411"/>
      <c r="L101" s="411"/>
      <c r="M101" s="411"/>
      <c r="N101" s="411"/>
      <c r="O101" s="411"/>
      <c r="P101" s="411"/>
      <c r="Q101" s="411"/>
      <c r="R101" s="412"/>
      <c r="S101" s="413" t="s">
        <v>179</v>
      </c>
      <c r="T101" s="414"/>
      <c r="U101" s="415"/>
      <c r="V101" s="413" t="s">
        <v>158</v>
      </c>
      <c r="W101" s="414"/>
      <c r="X101" s="415"/>
      <c r="Y101" s="413" t="s">
        <v>184</v>
      </c>
      <c r="Z101" s="414"/>
      <c r="AA101" s="415"/>
      <c r="AB101" s="413" t="s">
        <v>107</v>
      </c>
      <c r="AC101" s="414"/>
      <c r="AD101" s="415"/>
      <c r="AE101" s="71"/>
      <c r="AF101" s="303"/>
      <c r="AG101" s="305"/>
      <c r="AH101" s="305"/>
      <c r="AI101" s="305"/>
      <c r="AJ101" s="314" t="s">
        <v>367</v>
      </c>
      <c r="AK101" s="315" t="s">
        <v>368</v>
      </c>
      <c r="AL101" s="315">
        <v>0</v>
      </c>
      <c r="AM101" s="305" t="s">
        <v>369</v>
      </c>
    </row>
    <row r="102" spans="1:39" customFormat="1" ht="15" customHeight="1" x14ac:dyDescent="0.25">
      <c r="A102" s="141"/>
      <c r="B102" s="99"/>
      <c r="C102" s="115" t="s">
        <v>55</v>
      </c>
      <c r="D102" s="440"/>
      <c r="E102" s="441"/>
      <c r="F102" s="441"/>
      <c r="G102" s="441"/>
      <c r="H102" s="441"/>
      <c r="I102" s="441"/>
      <c r="J102" s="441"/>
      <c r="K102" s="441"/>
      <c r="L102" s="441"/>
      <c r="M102" s="441"/>
      <c r="N102" s="441"/>
      <c r="O102" s="441"/>
      <c r="P102" s="441"/>
      <c r="Q102" s="441"/>
      <c r="R102" s="442"/>
      <c r="S102" s="443"/>
      <c r="T102" s="444"/>
      <c r="U102" s="445"/>
      <c r="V102" s="443"/>
      <c r="W102" s="444"/>
      <c r="X102" s="445"/>
      <c r="Y102" s="443"/>
      <c r="Z102" s="444"/>
      <c r="AA102" s="445"/>
      <c r="AB102" s="443"/>
      <c r="AC102" s="444"/>
      <c r="AD102" s="445"/>
      <c r="AE102" s="89"/>
      <c r="AF102" s="303">
        <v>1</v>
      </c>
      <c r="AG102" s="305"/>
      <c r="AH102" s="305">
        <v>1</v>
      </c>
      <c r="AI102" s="305">
        <v>1</v>
      </c>
      <c r="AJ102">
        <f>IF($AH$100=540,0,IF(OR(AND(D102="",COUNTBLANK(S102:AD102)=12),AND(D102&lt;&gt;"",S102&lt;&gt;"",V102&lt;&gt;"",Y102&lt;&gt;"",AB102&lt;&gt;"",COUNTIF($C$33:$C$34,"X")=0),AND(D102&lt;&gt;"",S102&lt;&gt;"",V102&lt;&gt;"",Y102&lt;&gt;"",AB102="",COUNTIF($C$33:$C$34,"X")&gt;0)),0,1))</f>
        <v>0</v>
      </c>
      <c r="AK102">
        <f>IF($AH$100=540,0,IF(OR(D102="",AND(D102&lt;&gt;"",COUNTIF($C$33:$C$34,"X")=0,AB102&lt;&gt;""),AND(D102&lt;&gt;"",COUNTIF($C$33:$C$34,"X")&gt;0,AB102="")),0,1))</f>
        <v>0</v>
      </c>
      <c r="AL102" s="305">
        <f>IF(AND(V102&lt;&gt;"",V102=0),1,0)</f>
        <v>0</v>
      </c>
      <c r="AM102" s="305"/>
    </row>
    <row r="103" spans="1:39" customFormat="1" ht="15" customHeight="1" x14ac:dyDescent="0.25">
      <c r="A103" s="141"/>
      <c r="B103" s="99"/>
      <c r="C103" s="115" t="s">
        <v>57</v>
      </c>
      <c r="D103" s="440"/>
      <c r="E103" s="441"/>
      <c r="F103" s="441"/>
      <c r="G103" s="441"/>
      <c r="H103" s="441"/>
      <c r="I103" s="441"/>
      <c r="J103" s="441"/>
      <c r="K103" s="441"/>
      <c r="L103" s="441"/>
      <c r="M103" s="441"/>
      <c r="N103" s="441"/>
      <c r="O103" s="441"/>
      <c r="P103" s="441"/>
      <c r="Q103" s="441"/>
      <c r="R103" s="442"/>
      <c r="S103" s="443"/>
      <c r="T103" s="444"/>
      <c r="U103" s="445"/>
      <c r="V103" s="443"/>
      <c r="W103" s="444"/>
      <c r="X103" s="445"/>
      <c r="Y103" s="443"/>
      <c r="Z103" s="444"/>
      <c r="AA103" s="445"/>
      <c r="AB103" s="443"/>
      <c r="AC103" s="444"/>
      <c r="AD103" s="445"/>
      <c r="AE103" s="4"/>
      <c r="AF103" s="303">
        <v>2</v>
      </c>
      <c r="AG103" s="305"/>
      <c r="AH103" s="305">
        <v>2</v>
      </c>
      <c r="AI103" s="305">
        <v>2</v>
      </c>
      <c r="AJ103">
        <f t="shared" ref="AJ103:AJ121" si="2">IF($AH$100=540,0,IF(OR(AND(D103="",COUNTBLANK(S103:AD103)=12),AND(D103&lt;&gt;"",S103&lt;&gt;"",V103&lt;&gt;"",Y103&lt;&gt;"",AB103&lt;&gt;"",COUNTIF($C$33:$C$34,"X")=0),AND(D103&lt;&gt;"",S103&lt;&gt;"",V103&lt;&gt;"",Y103&lt;&gt;"",AB103="",COUNTIF($C$33:$C$34,"X")&gt;0)),0,1))</f>
        <v>0</v>
      </c>
      <c r="AK103">
        <f t="shared" ref="AK103:AK120" si="3">IF($AH$100=540,0,IF(OR(D103="",AND(D103&lt;&gt;"",COUNTIF($C$33:$C$34,"X")=0,AB103&lt;&gt;""),AND(D103&lt;&gt;"",COUNTIF($C$33:$C$34,"X")&gt;0,AB103="")),0,1))</f>
        <v>0</v>
      </c>
      <c r="AL103" s="305">
        <f t="shared" ref="AL103:AL121" si="4">IF(AND(V103&lt;&gt;"",V103=0),1,0)</f>
        <v>0</v>
      </c>
      <c r="AM103" s="305">
        <f>IF(AND(D102="",D103&lt;&gt;""),1,0)</f>
        <v>0</v>
      </c>
    </row>
    <row r="104" spans="1:39" customFormat="1" ht="15" customHeight="1" x14ac:dyDescent="0.25">
      <c r="A104" s="141"/>
      <c r="B104" s="99"/>
      <c r="C104" s="115" t="s">
        <v>59</v>
      </c>
      <c r="D104" s="440"/>
      <c r="E104" s="441"/>
      <c r="F104" s="441"/>
      <c r="G104" s="441"/>
      <c r="H104" s="441"/>
      <c r="I104" s="441"/>
      <c r="J104" s="441"/>
      <c r="K104" s="441"/>
      <c r="L104" s="441"/>
      <c r="M104" s="441"/>
      <c r="N104" s="441"/>
      <c r="O104" s="441"/>
      <c r="P104" s="441"/>
      <c r="Q104" s="441"/>
      <c r="R104" s="442"/>
      <c r="S104" s="443"/>
      <c r="T104" s="444"/>
      <c r="U104" s="445"/>
      <c r="V104" s="443"/>
      <c r="W104" s="444"/>
      <c r="X104" s="445"/>
      <c r="Y104" s="443"/>
      <c r="Z104" s="444"/>
      <c r="AA104" s="445"/>
      <c r="AB104" s="443"/>
      <c r="AC104" s="444"/>
      <c r="AD104" s="445"/>
      <c r="AE104" s="4"/>
      <c r="AF104" s="303">
        <v>9</v>
      </c>
      <c r="AG104" s="305"/>
      <c r="AH104" s="305">
        <v>3</v>
      </c>
      <c r="AI104" s="305">
        <v>3</v>
      </c>
      <c r="AJ104">
        <f t="shared" si="2"/>
        <v>0</v>
      </c>
      <c r="AK104">
        <f t="shared" si="3"/>
        <v>0</v>
      </c>
      <c r="AL104" s="305">
        <f t="shared" si="4"/>
        <v>0</v>
      </c>
      <c r="AM104" s="305">
        <f t="shared" ref="AM104:AM121" si="5">IF(AND(D103="",D104&lt;&gt;""),1,0)</f>
        <v>0</v>
      </c>
    </row>
    <row r="105" spans="1:39" customFormat="1" ht="15" customHeight="1" x14ac:dyDescent="0.25">
      <c r="A105" s="141"/>
      <c r="B105" s="99"/>
      <c r="C105" s="115" t="s">
        <v>61</v>
      </c>
      <c r="D105" s="440"/>
      <c r="E105" s="441"/>
      <c r="F105" s="441"/>
      <c r="G105" s="441"/>
      <c r="H105" s="441"/>
      <c r="I105" s="441"/>
      <c r="J105" s="441"/>
      <c r="K105" s="441"/>
      <c r="L105" s="441"/>
      <c r="M105" s="441"/>
      <c r="N105" s="441"/>
      <c r="O105" s="441"/>
      <c r="P105" s="441"/>
      <c r="Q105" s="441"/>
      <c r="R105" s="442"/>
      <c r="S105" s="443"/>
      <c r="T105" s="444"/>
      <c r="U105" s="445"/>
      <c r="V105" s="443"/>
      <c r="W105" s="444"/>
      <c r="X105" s="445"/>
      <c r="Y105" s="443"/>
      <c r="Z105" s="444"/>
      <c r="AA105" s="445"/>
      <c r="AB105" s="443"/>
      <c r="AC105" s="444"/>
      <c r="AD105" s="445"/>
      <c r="AE105" s="4"/>
      <c r="AF105" s="303"/>
      <c r="AG105" s="305"/>
      <c r="AH105" s="305">
        <v>4</v>
      </c>
      <c r="AI105" s="305">
        <v>4</v>
      </c>
      <c r="AJ105">
        <f t="shared" si="2"/>
        <v>0</v>
      </c>
      <c r="AK105">
        <f t="shared" si="3"/>
        <v>0</v>
      </c>
      <c r="AL105" s="305">
        <f t="shared" si="4"/>
        <v>0</v>
      </c>
      <c r="AM105" s="305">
        <f t="shared" si="5"/>
        <v>0</v>
      </c>
    </row>
    <row r="106" spans="1:39" customFormat="1" ht="15" customHeight="1" x14ac:dyDescent="0.25">
      <c r="A106" s="141"/>
      <c r="B106" s="99"/>
      <c r="C106" s="115" t="s">
        <v>63</v>
      </c>
      <c r="D106" s="440"/>
      <c r="E106" s="441"/>
      <c r="F106" s="441"/>
      <c r="G106" s="441"/>
      <c r="H106" s="441"/>
      <c r="I106" s="441"/>
      <c r="J106" s="441"/>
      <c r="K106" s="441"/>
      <c r="L106" s="441"/>
      <c r="M106" s="441"/>
      <c r="N106" s="441"/>
      <c r="O106" s="441"/>
      <c r="P106" s="441"/>
      <c r="Q106" s="441"/>
      <c r="R106" s="442"/>
      <c r="S106" s="443"/>
      <c r="T106" s="444"/>
      <c r="U106" s="445"/>
      <c r="V106" s="443"/>
      <c r="W106" s="444"/>
      <c r="X106" s="445"/>
      <c r="Y106" s="443"/>
      <c r="Z106" s="444"/>
      <c r="AA106" s="445"/>
      <c r="AB106" s="443"/>
      <c r="AC106" s="444"/>
      <c r="AD106" s="445"/>
      <c r="AE106" s="4"/>
      <c r="AF106" s="303"/>
      <c r="AG106" s="305"/>
      <c r="AH106" s="305">
        <v>5</v>
      </c>
      <c r="AI106" s="305">
        <v>9</v>
      </c>
      <c r="AJ106">
        <f t="shared" si="2"/>
        <v>0</v>
      </c>
      <c r="AK106">
        <f t="shared" si="3"/>
        <v>0</v>
      </c>
      <c r="AL106" s="305">
        <f t="shared" si="4"/>
        <v>0</v>
      </c>
      <c r="AM106" s="305">
        <f t="shared" si="5"/>
        <v>0</v>
      </c>
    </row>
    <row r="107" spans="1:39" customFormat="1" ht="15" customHeight="1" x14ac:dyDescent="0.25">
      <c r="A107" s="141"/>
      <c r="B107" s="99"/>
      <c r="C107" s="115" t="s">
        <v>65</v>
      </c>
      <c r="D107" s="440"/>
      <c r="E107" s="441"/>
      <c r="F107" s="441"/>
      <c r="G107" s="441"/>
      <c r="H107" s="441"/>
      <c r="I107" s="441"/>
      <c r="J107" s="441"/>
      <c r="K107" s="441"/>
      <c r="L107" s="441"/>
      <c r="M107" s="441"/>
      <c r="N107" s="441"/>
      <c r="O107" s="441"/>
      <c r="P107" s="441"/>
      <c r="Q107" s="441"/>
      <c r="R107" s="442"/>
      <c r="S107" s="443"/>
      <c r="T107" s="444"/>
      <c r="U107" s="445"/>
      <c r="V107" s="443"/>
      <c r="W107" s="444"/>
      <c r="X107" s="445"/>
      <c r="Y107" s="443"/>
      <c r="Z107" s="444"/>
      <c r="AA107" s="445"/>
      <c r="AB107" s="443"/>
      <c r="AC107" s="444"/>
      <c r="AD107" s="445"/>
      <c r="AE107" s="4"/>
      <c r="AF107" s="303"/>
      <c r="AG107" s="305"/>
      <c r="AH107" s="305">
        <v>6</v>
      </c>
      <c r="AI107" s="305"/>
      <c r="AJ107">
        <f t="shared" si="2"/>
        <v>0</v>
      </c>
      <c r="AK107">
        <f t="shared" si="3"/>
        <v>0</v>
      </c>
      <c r="AL107" s="305">
        <f t="shared" si="4"/>
        <v>0</v>
      </c>
      <c r="AM107" s="305">
        <f t="shared" si="5"/>
        <v>0</v>
      </c>
    </row>
    <row r="108" spans="1:39" customFormat="1" ht="15" customHeight="1" x14ac:dyDescent="0.25">
      <c r="A108" s="141"/>
      <c r="B108" s="99"/>
      <c r="C108" s="115" t="s">
        <v>67</v>
      </c>
      <c r="D108" s="440"/>
      <c r="E108" s="441"/>
      <c r="F108" s="441"/>
      <c r="G108" s="441"/>
      <c r="H108" s="441"/>
      <c r="I108" s="441"/>
      <c r="J108" s="441"/>
      <c r="K108" s="441"/>
      <c r="L108" s="441"/>
      <c r="M108" s="441"/>
      <c r="N108" s="441"/>
      <c r="O108" s="441"/>
      <c r="P108" s="441"/>
      <c r="Q108" s="441"/>
      <c r="R108" s="442"/>
      <c r="S108" s="443"/>
      <c r="T108" s="444"/>
      <c r="U108" s="445"/>
      <c r="V108" s="443"/>
      <c r="W108" s="444"/>
      <c r="X108" s="445"/>
      <c r="Y108" s="443"/>
      <c r="Z108" s="444"/>
      <c r="AA108" s="445"/>
      <c r="AB108" s="443"/>
      <c r="AC108" s="444"/>
      <c r="AD108" s="445"/>
      <c r="AE108" s="4"/>
      <c r="AF108" s="303"/>
      <c r="AG108" s="305"/>
      <c r="AH108" s="305">
        <v>7</v>
      </c>
      <c r="AI108" s="305"/>
      <c r="AJ108">
        <f t="shared" si="2"/>
        <v>0</v>
      </c>
      <c r="AK108">
        <f t="shared" si="3"/>
        <v>0</v>
      </c>
      <c r="AL108" s="305">
        <f t="shared" si="4"/>
        <v>0</v>
      </c>
      <c r="AM108" s="305">
        <f t="shared" si="5"/>
        <v>0</v>
      </c>
    </row>
    <row r="109" spans="1:39" customFormat="1" ht="15" customHeight="1" x14ac:dyDescent="0.25">
      <c r="A109" s="141"/>
      <c r="B109" s="99"/>
      <c r="C109" s="115" t="s">
        <v>69</v>
      </c>
      <c r="D109" s="440"/>
      <c r="E109" s="441"/>
      <c r="F109" s="441"/>
      <c r="G109" s="441"/>
      <c r="H109" s="441"/>
      <c r="I109" s="441"/>
      <c r="J109" s="441"/>
      <c r="K109" s="441"/>
      <c r="L109" s="441"/>
      <c r="M109" s="441"/>
      <c r="N109" s="441"/>
      <c r="O109" s="441"/>
      <c r="P109" s="441"/>
      <c r="Q109" s="441"/>
      <c r="R109" s="442"/>
      <c r="S109" s="443"/>
      <c r="T109" s="444"/>
      <c r="U109" s="445"/>
      <c r="V109" s="443"/>
      <c r="W109" s="444"/>
      <c r="X109" s="445"/>
      <c r="Y109" s="443"/>
      <c r="Z109" s="444"/>
      <c r="AA109" s="445"/>
      <c r="AB109" s="443"/>
      <c r="AC109" s="444"/>
      <c r="AD109" s="445"/>
      <c r="AE109" s="4"/>
      <c r="AF109" s="303"/>
      <c r="AG109" s="305"/>
      <c r="AH109" s="305">
        <v>8</v>
      </c>
      <c r="AI109" s="305"/>
      <c r="AJ109">
        <f t="shared" si="2"/>
        <v>0</v>
      </c>
      <c r="AK109">
        <f t="shared" si="3"/>
        <v>0</v>
      </c>
      <c r="AL109" s="305">
        <f t="shared" si="4"/>
        <v>0</v>
      </c>
      <c r="AM109" s="305">
        <f t="shared" si="5"/>
        <v>0</v>
      </c>
    </row>
    <row r="110" spans="1:39" customFormat="1" ht="15" customHeight="1" x14ac:dyDescent="0.25">
      <c r="A110" s="141"/>
      <c r="B110" s="99"/>
      <c r="C110" s="115" t="s">
        <v>71</v>
      </c>
      <c r="D110" s="440"/>
      <c r="E110" s="441"/>
      <c r="F110" s="441"/>
      <c r="G110" s="441"/>
      <c r="H110" s="441"/>
      <c r="I110" s="441"/>
      <c r="J110" s="441"/>
      <c r="K110" s="441"/>
      <c r="L110" s="441"/>
      <c r="M110" s="441"/>
      <c r="N110" s="441"/>
      <c r="O110" s="441"/>
      <c r="P110" s="441"/>
      <c r="Q110" s="441"/>
      <c r="R110" s="442"/>
      <c r="S110" s="443"/>
      <c r="T110" s="444"/>
      <c r="U110" s="445"/>
      <c r="V110" s="443"/>
      <c r="W110" s="444"/>
      <c r="X110" s="445"/>
      <c r="Y110" s="443"/>
      <c r="Z110" s="444"/>
      <c r="AA110" s="445"/>
      <c r="AB110" s="443"/>
      <c r="AC110" s="444"/>
      <c r="AD110" s="445"/>
      <c r="AE110" s="4"/>
      <c r="AF110" s="303"/>
      <c r="AG110" s="305"/>
      <c r="AH110" s="305">
        <v>9</v>
      </c>
      <c r="AI110" s="305"/>
      <c r="AJ110">
        <f t="shared" si="2"/>
        <v>0</v>
      </c>
      <c r="AK110">
        <f t="shared" si="3"/>
        <v>0</v>
      </c>
      <c r="AL110" s="305">
        <f t="shared" si="4"/>
        <v>0</v>
      </c>
      <c r="AM110" s="305">
        <f t="shared" si="5"/>
        <v>0</v>
      </c>
    </row>
    <row r="111" spans="1:39" customFormat="1" ht="15" customHeight="1" x14ac:dyDescent="0.25">
      <c r="A111" s="141"/>
      <c r="B111" s="99"/>
      <c r="C111" s="115" t="s">
        <v>108</v>
      </c>
      <c r="D111" s="440"/>
      <c r="E111" s="441"/>
      <c r="F111" s="441"/>
      <c r="G111" s="441"/>
      <c r="H111" s="441"/>
      <c r="I111" s="441"/>
      <c r="J111" s="441"/>
      <c r="K111" s="441"/>
      <c r="L111" s="441"/>
      <c r="M111" s="441"/>
      <c r="N111" s="441"/>
      <c r="O111" s="441"/>
      <c r="P111" s="441"/>
      <c r="Q111" s="441"/>
      <c r="R111" s="442"/>
      <c r="S111" s="443"/>
      <c r="T111" s="444"/>
      <c r="U111" s="445"/>
      <c r="V111" s="443"/>
      <c r="W111" s="444"/>
      <c r="X111" s="445"/>
      <c r="Y111" s="443"/>
      <c r="Z111" s="444"/>
      <c r="AA111" s="445"/>
      <c r="AB111" s="443"/>
      <c r="AC111" s="444"/>
      <c r="AD111" s="445"/>
      <c r="AE111" s="4"/>
      <c r="AF111" s="303"/>
      <c r="AG111" s="305"/>
      <c r="AH111" s="305">
        <v>10</v>
      </c>
      <c r="AI111" s="305"/>
      <c r="AJ111">
        <f t="shared" si="2"/>
        <v>0</v>
      </c>
      <c r="AK111">
        <f t="shared" si="3"/>
        <v>0</v>
      </c>
      <c r="AL111" s="305">
        <f t="shared" si="4"/>
        <v>0</v>
      </c>
      <c r="AM111" s="305">
        <f t="shared" si="5"/>
        <v>0</v>
      </c>
    </row>
    <row r="112" spans="1:39" customFormat="1" ht="15" customHeight="1" x14ac:dyDescent="0.25">
      <c r="A112" s="141"/>
      <c r="B112" s="99"/>
      <c r="C112" s="115" t="s">
        <v>109</v>
      </c>
      <c r="D112" s="440"/>
      <c r="E112" s="441"/>
      <c r="F112" s="441"/>
      <c r="G112" s="441"/>
      <c r="H112" s="441"/>
      <c r="I112" s="441"/>
      <c r="J112" s="441"/>
      <c r="K112" s="441"/>
      <c r="L112" s="441"/>
      <c r="M112" s="441"/>
      <c r="N112" s="441"/>
      <c r="O112" s="441"/>
      <c r="P112" s="441"/>
      <c r="Q112" s="441"/>
      <c r="R112" s="442"/>
      <c r="S112" s="443"/>
      <c r="T112" s="444"/>
      <c r="U112" s="445"/>
      <c r="V112" s="443"/>
      <c r="W112" s="444"/>
      <c r="X112" s="445"/>
      <c r="Y112" s="443"/>
      <c r="Z112" s="444"/>
      <c r="AA112" s="445"/>
      <c r="AB112" s="443"/>
      <c r="AC112" s="444"/>
      <c r="AD112" s="445"/>
      <c r="AE112" s="4"/>
      <c r="AF112" s="303"/>
      <c r="AG112" s="305"/>
      <c r="AH112" s="305">
        <v>11</v>
      </c>
      <c r="AI112" s="305"/>
      <c r="AJ112">
        <f t="shared" si="2"/>
        <v>0</v>
      </c>
      <c r="AK112">
        <f t="shared" si="3"/>
        <v>0</v>
      </c>
      <c r="AL112" s="305">
        <f t="shared" si="4"/>
        <v>0</v>
      </c>
      <c r="AM112" s="305">
        <f t="shared" si="5"/>
        <v>0</v>
      </c>
    </row>
    <row r="113" spans="1:39" customFormat="1" ht="15" customHeight="1" x14ac:dyDescent="0.25">
      <c r="A113" s="141"/>
      <c r="B113" s="99"/>
      <c r="C113" s="115" t="s">
        <v>110</v>
      </c>
      <c r="D113" s="440"/>
      <c r="E113" s="441"/>
      <c r="F113" s="441"/>
      <c r="G113" s="441"/>
      <c r="H113" s="441"/>
      <c r="I113" s="441"/>
      <c r="J113" s="441"/>
      <c r="K113" s="441"/>
      <c r="L113" s="441"/>
      <c r="M113" s="441"/>
      <c r="N113" s="441"/>
      <c r="O113" s="441"/>
      <c r="P113" s="441"/>
      <c r="Q113" s="441"/>
      <c r="R113" s="442"/>
      <c r="S113" s="443"/>
      <c r="T113" s="444"/>
      <c r="U113" s="445"/>
      <c r="V113" s="443"/>
      <c r="W113" s="444"/>
      <c r="X113" s="445"/>
      <c r="Y113" s="443"/>
      <c r="Z113" s="444"/>
      <c r="AA113" s="445"/>
      <c r="AB113" s="443"/>
      <c r="AC113" s="444"/>
      <c r="AD113" s="445"/>
      <c r="AE113" s="4"/>
      <c r="AF113" s="303"/>
      <c r="AG113" s="305"/>
      <c r="AH113" s="305">
        <v>12</v>
      </c>
      <c r="AI113" s="305"/>
      <c r="AJ113">
        <f t="shared" si="2"/>
        <v>0</v>
      </c>
      <c r="AK113">
        <f t="shared" si="3"/>
        <v>0</v>
      </c>
      <c r="AL113" s="305">
        <f t="shared" si="4"/>
        <v>0</v>
      </c>
      <c r="AM113" s="305">
        <f t="shared" si="5"/>
        <v>0</v>
      </c>
    </row>
    <row r="114" spans="1:39" customFormat="1" ht="15" customHeight="1" x14ac:dyDescent="0.25">
      <c r="A114" s="141"/>
      <c r="B114" s="99"/>
      <c r="C114" s="115" t="s">
        <v>111</v>
      </c>
      <c r="D114" s="440"/>
      <c r="E114" s="441"/>
      <c r="F114" s="441"/>
      <c r="G114" s="441"/>
      <c r="H114" s="441"/>
      <c r="I114" s="441"/>
      <c r="J114" s="441"/>
      <c r="K114" s="441"/>
      <c r="L114" s="441"/>
      <c r="M114" s="441"/>
      <c r="N114" s="441"/>
      <c r="O114" s="441"/>
      <c r="P114" s="441"/>
      <c r="Q114" s="441"/>
      <c r="R114" s="442"/>
      <c r="S114" s="443"/>
      <c r="T114" s="444"/>
      <c r="U114" s="445"/>
      <c r="V114" s="443"/>
      <c r="W114" s="444"/>
      <c r="X114" s="445"/>
      <c r="Y114" s="443"/>
      <c r="Z114" s="444"/>
      <c r="AA114" s="445"/>
      <c r="AB114" s="443"/>
      <c r="AC114" s="444"/>
      <c r="AD114" s="445"/>
      <c r="AE114" s="4"/>
      <c r="AF114" s="303"/>
      <c r="AG114" s="305"/>
      <c r="AH114" s="305">
        <v>13</v>
      </c>
      <c r="AI114" s="305"/>
      <c r="AJ114">
        <f t="shared" si="2"/>
        <v>0</v>
      </c>
      <c r="AK114">
        <f t="shared" si="3"/>
        <v>0</v>
      </c>
      <c r="AL114" s="305">
        <f t="shared" si="4"/>
        <v>0</v>
      </c>
      <c r="AM114" s="305">
        <f t="shared" si="5"/>
        <v>0</v>
      </c>
    </row>
    <row r="115" spans="1:39" customFormat="1" ht="15" customHeight="1" x14ac:dyDescent="0.25">
      <c r="A115" s="141"/>
      <c r="B115" s="99"/>
      <c r="C115" s="115" t="s">
        <v>112</v>
      </c>
      <c r="D115" s="440"/>
      <c r="E115" s="441"/>
      <c r="F115" s="441"/>
      <c r="G115" s="441"/>
      <c r="H115" s="441"/>
      <c r="I115" s="441"/>
      <c r="J115" s="441"/>
      <c r="K115" s="441"/>
      <c r="L115" s="441"/>
      <c r="M115" s="441"/>
      <c r="N115" s="441"/>
      <c r="O115" s="441"/>
      <c r="P115" s="441"/>
      <c r="Q115" s="441"/>
      <c r="R115" s="442"/>
      <c r="S115" s="443"/>
      <c r="T115" s="444"/>
      <c r="U115" s="445"/>
      <c r="V115" s="443"/>
      <c r="W115" s="444"/>
      <c r="X115" s="445"/>
      <c r="Y115" s="443"/>
      <c r="Z115" s="444"/>
      <c r="AA115" s="445"/>
      <c r="AB115" s="443"/>
      <c r="AC115" s="444"/>
      <c r="AD115" s="445"/>
      <c r="AE115" s="4"/>
      <c r="AF115" s="303"/>
      <c r="AG115" s="305"/>
      <c r="AH115" s="305">
        <v>14</v>
      </c>
      <c r="AI115" s="305"/>
      <c r="AJ115">
        <f t="shared" si="2"/>
        <v>0</v>
      </c>
      <c r="AK115">
        <f t="shared" si="3"/>
        <v>0</v>
      </c>
      <c r="AL115" s="305">
        <f t="shared" si="4"/>
        <v>0</v>
      </c>
      <c r="AM115" s="305">
        <f t="shared" si="5"/>
        <v>0</v>
      </c>
    </row>
    <row r="116" spans="1:39" customFormat="1" ht="15" customHeight="1" x14ac:dyDescent="0.25">
      <c r="A116" s="141"/>
      <c r="B116" s="99"/>
      <c r="C116" s="115" t="s">
        <v>113</v>
      </c>
      <c r="D116" s="440"/>
      <c r="E116" s="441"/>
      <c r="F116" s="441"/>
      <c r="G116" s="441"/>
      <c r="H116" s="441"/>
      <c r="I116" s="441"/>
      <c r="J116" s="441"/>
      <c r="K116" s="441"/>
      <c r="L116" s="441"/>
      <c r="M116" s="441"/>
      <c r="N116" s="441"/>
      <c r="O116" s="441"/>
      <c r="P116" s="441"/>
      <c r="Q116" s="441"/>
      <c r="R116" s="442"/>
      <c r="S116" s="443"/>
      <c r="T116" s="444"/>
      <c r="U116" s="445"/>
      <c r="V116" s="443"/>
      <c r="W116" s="444"/>
      <c r="X116" s="445"/>
      <c r="Y116" s="443"/>
      <c r="Z116" s="444"/>
      <c r="AA116" s="445"/>
      <c r="AB116" s="443"/>
      <c r="AC116" s="444"/>
      <c r="AD116" s="445"/>
      <c r="AE116" s="4"/>
      <c r="AF116" s="303"/>
      <c r="AG116" s="305"/>
      <c r="AH116" s="305">
        <v>15</v>
      </c>
      <c r="AI116" s="305"/>
      <c r="AJ116">
        <f t="shared" si="2"/>
        <v>0</v>
      </c>
      <c r="AK116">
        <f t="shared" si="3"/>
        <v>0</v>
      </c>
      <c r="AL116" s="305">
        <f t="shared" si="4"/>
        <v>0</v>
      </c>
      <c r="AM116" s="305">
        <f t="shared" si="5"/>
        <v>0</v>
      </c>
    </row>
    <row r="117" spans="1:39" customFormat="1" ht="15" customHeight="1" x14ac:dyDescent="0.25">
      <c r="A117" s="141"/>
      <c r="B117" s="99"/>
      <c r="C117" s="115" t="s">
        <v>114</v>
      </c>
      <c r="D117" s="440"/>
      <c r="E117" s="441"/>
      <c r="F117" s="441"/>
      <c r="G117" s="441"/>
      <c r="H117" s="441"/>
      <c r="I117" s="441"/>
      <c r="J117" s="441"/>
      <c r="K117" s="441"/>
      <c r="L117" s="441"/>
      <c r="M117" s="441"/>
      <c r="N117" s="441"/>
      <c r="O117" s="441"/>
      <c r="P117" s="441"/>
      <c r="Q117" s="441"/>
      <c r="R117" s="442"/>
      <c r="S117" s="443"/>
      <c r="T117" s="444"/>
      <c r="U117" s="445"/>
      <c r="V117" s="443"/>
      <c r="W117" s="444"/>
      <c r="X117" s="445"/>
      <c r="Y117" s="443"/>
      <c r="Z117" s="444"/>
      <c r="AA117" s="445"/>
      <c r="AB117" s="443"/>
      <c r="AC117" s="444"/>
      <c r="AD117" s="445"/>
      <c r="AE117" s="4"/>
      <c r="AF117" s="303"/>
      <c r="AG117" s="305"/>
      <c r="AH117" s="305">
        <v>16</v>
      </c>
      <c r="AI117" s="305"/>
      <c r="AJ117">
        <f t="shared" si="2"/>
        <v>0</v>
      </c>
      <c r="AK117">
        <f t="shared" si="3"/>
        <v>0</v>
      </c>
      <c r="AL117" s="305">
        <f t="shared" si="4"/>
        <v>0</v>
      </c>
      <c r="AM117" s="305">
        <f t="shared" si="5"/>
        <v>0</v>
      </c>
    </row>
    <row r="118" spans="1:39" customFormat="1" ht="15" customHeight="1" x14ac:dyDescent="0.25">
      <c r="A118" s="141"/>
      <c r="B118" s="99"/>
      <c r="C118" s="115" t="s">
        <v>115</v>
      </c>
      <c r="D118" s="440"/>
      <c r="E118" s="441"/>
      <c r="F118" s="441"/>
      <c r="G118" s="441"/>
      <c r="H118" s="441"/>
      <c r="I118" s="441"/>
      <c r="J118" s="441"/>
      <c r="K118" s="441"/>
      <c r="L118" s="441"/>
      <c r="M118" s="441"/>
      <c r="N118" s="441"/>
      <c r="O118" s="441"/>
      <c r="P118" s="441"/>
      <c r="Q118" s="441"/>
      <c r="R118" s="442"/>
      <c r="S118" s="443"/>
      <c r="T118" s="444"/>
      <c r="U118" s="445"/>
      <c r="V118" s="443"/>
      <c r="W118" s="444"/>
      <c r="X118" s="445"/>
      <c r="Y118" s="443"/>
      <c r="Z118" s="444"/>
      <c r="AA118" s="445"/>
      <c r="AB118" s="443"/>
      <c r="AC118" s="444"/>
      <c r="AD118" s="445"/>
      <c r="AE118" s="4"/>
      <c r="AF118" s="303"/>
      <c r="AG118" s="305"/>
      <c r="AH118" s="305">
        <v>17</v>
      </c>
      <c r="AI118" s="305"/>
      <c r="AJ118">
        <f t="shared" si="2"/>
        <v>0</v>
      </c>
      <c r="AK118">
        <f t="shared" si="3"/>
        <v>0</v>
      </c>
      <c r="AL118" s="305">
        <f t="shared" si="4"/>
        <v>0</v>
      </c>
      <c r="AM118" s="305">
        <f t="shared" si="5"/>
        <v>0</v>
      </c>
    </row>
    <row r="119" spans="1:39" customFormat="1" ht="15" customHeight="1" x14ac:dyDescent="0.25">
      <c r="A119" s="141"/>
      <c r="B119" s="74"/>
      <c r="C119" s="116" t="s">
        <v>116</v>
      </c>
      <c r="D119" s="440"/>
      <c r="E119" s="441"/>
      <c r="F119" s="441"/>
      <c r="G119" s="441"/>
      <c r="H119" s="441"/>
      <c r="I119" s="441"/>
      <c r="J119" s="441"/>
      <c r="K119" s="441"/>
      <c r="L119" s="441"/>
      <c r="M119" s="441"/>
      <c r="N119" s="441"/>
      <c r="O119" s="441"/>
      <c r="P119" s="441"/>
      <c r="Q119" s="441"/>
      <c r="R119" s="442"/>
      <c r="S119" s="433"/>
      <c r="T119" s="434"/>
      <c r="U119" s="435"/>
      <c r="V119" s="433"/>
      <c r="W119" s="434"/>
      <c r="X119" s="435"/>
      <c r="Y119" s="433"/>
      <c r="Z119" s="434"/>
      <c r="AA119" s="435"/>
      <c r="AB119" s="433"/>
      <c r="AC119" s="434"/>
      <c r="AD119" s="435"/>
      <c r="AE119" s="62"/>
      <c r="AF119" s="303"/>
      <c r="AG119" s="305"/>
      <c r="AH119" s="305">
        <v>18</v>
      </c>
      <c r="AI119" s="305"/>
      <c r="AJ119">
        <f t="shared" si="2"/>
        <v>0</v>
      </c>
      <c r="AK119">
        <f t="shared" si="3"/>
        <v>0</v>
      </c>
      <c r="AL119" s="305">
        <f t="shared" si="4"/>
        <v>0</v>
      </c>
      <c r="AM119" s="305">
        <f t="shared" si="5"/>
        <v>0</v>
      </c>
    </row>
    <row r="120" spans="1:39" customFormat="1" ht="15" customHeight="1" x14ac:dyDescent="0.25">
      <c r="A120" s="141"/>
      <c r="B120" s="74"/>
      <c r="C120" s="116" t="s">
        <v>117</v>
      </c>
      <c r="D120" s="440"/>
      <c r="E120" s="441"/>
      <c r="F120" s="441"/>
      <c r="G120" s="441"/>
      <c r="H120" s="441"/>
      <c r="I120" s="441"/>
      <c r="J120" s="441"/>
      <c r="K120" s="441"/>
      <c r="L120" s="441"/>
      <c r="M120" s="441"/>
      <c r="N120" s="441"/>
      <c r="O120" s="441"/>
      <c r="P120" s="441"/>
      <c r="Q120" s="441"/>
      <c r="R120" s="442"/>
      <c r="S120" s="433"/>
      <c r="T120" s="434"/>
      <c r="U120" s="435"/>
      <c r="V120" s="433"/>
      <c r="W120" s="434"/>
      <c r="X120" s="435"/>
      <c r="Y120" s="433"/>
      <c r="Z120" s="434"/>
      <c r="AA120" s="435"/>
      <c r="AB120" s="433"/>
      <c r="AC120" s="434"/>
      <c r="AD120" s="435"/>
      <c r="AE120" s="62"/>
      <c r="AF120" s="303"/>
      <c r="AG120" s="305"/>
      <c r="AH120" s="305">
        <v>19</v>
      </c>
      <c r="AI120" s="305"/>
      <c r="AJ120">
        <f t="shared" si="2"/>
        <v>0</v>
      </c>
      <c r="AK120">
        <f t="shared" si="3"/>
        <v>0</v>
      </c>
      <c r="AL120" s="305">
        <f t="shared" si="4"/>
        <v>0</v>
      </c>
      <c r="AM120" s="305">
        <f t="shared" si="5"/>
        <v>0</v>
      </c>
    </row>
    <row r="121" spans="1:39" customFormat="1" ht="15" customHeight="1" x14ac:dyDescent="0.25">
      <c r="A121" s="141"/>
      <c r="B121" s="74"/>
      <c r="C121" s="117" t="s">
        <v>118</v>
      </c>
      <c r="D121" s="440"/>
      <c r="E121" s="441"/>
      <c r="F121" s="441"/>
      <c r="G121" s="441"/>
      <c r="H121" s="441"/>
      <c r="I121" s="441"/>
      <c r="J121" s="441"/>
      <c r="K121" s="441"/>
      <c r="L121" s="441"/>
      <c r="M121" s="441"/>
      <c r="N121" s="441"/>
      <c r="O121" s="441"/>
      <c r="P121" s="441"/>
      <c r="Q121" s="441"/>
      <c r="R121" s="442"/>
      <c r="S121" s="433"/>
      <c r="T121" s="434"/>
      <c r="U121" s="435"/>
      <c r="V121" s="436"/>
      <c r="W121" s="437"/>
      <c r="X121" s="438"/>
      <c r="Y121" s="439"/>
      <c r="Z121" s="439"/>
      <c r="AA121" s="439"/>
      <c r="AB121" s="439"/>
      <c r="AC121" s="439"/>
      <c r="AD121" s="439"/>
      <c r="AE121" s="62"/>
      <c r="AF121" s="303"/>
      <c r="AG121" s="305"/>
      <c r="AH121" s="305">
        <v>20</v>
      </c>
      <c r="AI121" s="305"/>
      <c r="AJ121">
        <f t="shared" si="2"/>
        <v>0</v>
      </c>
      <c r="AK121">
        <f>IF($AH$100=540,0,IF(OR(D121="",AND(D121&lt;&gt;"",COUNTIF($C$33:$C$34,"X")=0,AB121&lt;&gt;""),AND(D121&lt;&gt;"",COUNTIF($C$33:$C$34,"X")&gt;0,AB121="")),0,1))</f>
        <v>0</v>
      </c>
      <c r="AL121" s="305">
        <f t="shared" si="4"/>
        <v>0</v>
      </c>
      <c r="AM121" s="305">
        <f t="shared" si="5"/>
        <v>0</v>
      </c>
    </row>
    <row r="122" spans="1:39" customFormat="1" ht="15" customHeight="1" x14ac:dyDescent="0.25">
      <c r="A122" s="141"/>
      <c r="B122" s="104"/>
      <c r="C122" s="90"/>
      <c r="D122" s="90"/>
      <c r="E122" s="90"/>
      <c r="F122" s="90"/>
      <c r="G122" s="90"/>
      <c r="H122" s="90"/>
      <c r="I122" s="90"/>
      <c r="J122" s="90"/>
      <c r="K122" s="90"/>
      <c r="L122" s="90"/>
      <c r="M122" s="90"/>
      <c r="N122" s="90"/>
      <c r="O122" s="90"/>
      <c r="P122" s="90"/>
      <c r="Q122" s="90"/>
      <c r="R122" s="90"/>
      <c r="S122" s="90"/>
      <c r="T122" s="90"/>
      <c r="U122" s="171" t="s">
        <v>98</v>
      </c>
      <c r="V122" s="431">
        <f>IF(AND(SUM(V102:X121)=0,COUNTIF(V102:X121,"NS")&gt;0),"NS",SUM(V102:X121))</f>
        <v>0</v>
      </c>
      <c r="W122" s="431"/>
      <c r="X122" s="431"/>
      <c r="Y122" s="432"/>
      <c r="Z122" s="432"/>
      <c r="AA122" s="432"/>
      <c r="AB122" s="432"/>
      <c r="AC122" s="432"/>
      <c r="AD122" s="432"/>
      <c r="AE122" s="62"/>
      <c r="AF122" s="303"/>
      <c r="AG122" s="305"/>
      <c r="AH122" s="305">
        <v>21</v>
      </c>
      <c r="AI122" s="305"/>
      <c r="AJ122" s="311">
        <f t="shared" ref="AJ122" si="6">SUM(AJ102:AJ121)</f>
        <v>0</v>
      </c>
      <c r="AK122" s="311">
        <f>SUM(AK102:AK121)</f>
        <v>0</v>
      </c>
      <c r="AL122" s="311">
        <f>SUM(AL102:AL121)</f>
        <v>0</v>
      </c>
      <c r="AM122" s="305">
        <f>SUM(AM103:AM121)</f>
        <v>0</v>
      </c>
    </row>
    <row r="123" spans="1:39" customFormat="1" ht="15" customHeight="1" x14ac:dyDescent="0.25">
      <c r="A123" s="141"/>
      <c r="B123" s="104"/>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303"/>
      <c r="AG123" s="305"/>
      <c r="AH123" s="305">
        <v>22</v>
      </c>
      <c r="AI123" s="305"/>
      <c r="AL123" s="305"/>
      <c r="AM123" s="305"/>
    </row>
    <row r="124" spans="1:39" customFormat="1" ht="15" customHeight="1" x14ac:dyDescent="0.25">
      <c r="A124" s="141"/>
      <c r="B124" s="104"/>
      <c r="C124" s="397" t="s">
        <v>224</v>
      </c>
      <c r="D124" s="397"/>
      <c r="E124" s="397"/>
      <c r="F124" s="397"/>
      <c r="G124" s="397"/>
      <c r="H124" s="397"/>
      <c r="I124" s="397"/>
      <c r="J124" s="397"/>
      <c r="K124" s="397"/>
      <c r="L124" s="397"/>
      <c r="M124" s="397"/>
      <c r="N124" s="397"/>
      <c r="O124" s="397"/>
      <c r="P124" s="397"/>
      <c r="Q124" s="397"/>
      <c r="R124" s="397"/>
      <c r="S124" s="397"/>
      <c r="T124" s="397"/>
      <c r="U124" s="397"/>
      <c r="V124" s="397"/>
      <c r="W124" s="397"/>
      <c r="X124" s="397"/>
      <c r="Y124" s="397"/>
      <c r="Z124" s="397"/>
      <c r="AA124" s="397"/>
      <c r="AB124" s="397"/>
      <c r="AC124" s="397"/>
      <c r="AD124" s="397"/>
      <c r="AE124" s="62"/>
      <c r="AF124" s="303"/>
      <c r="AG124" s="305"/>
      <c r="AH124" s="305">
        <v>23</v>
      </c>
      <c r="AI124" s="305"/>
      <c r="AL124" s="305"/>
      <c r="AM124" s="305"/>
    </row>
    <row r="125" spans="1:39" s="95" customFormat="1" ht="15" customHeight="1" x14ac:dyDescent="0.25">
      <c r="A125" s="141"/>
      <c r="B125" s="104"/>
      <c r="C125" s="142" t="s">
        <v>55</v>
      </c>
      <c r="D125" s="428" t="s">
        <v>119</v>
      </c>
      <c r="E125" s="429"/>
      <c r="F125" s="429"/>
      <c r="G125" s="429"/>
      <c r="H125" s="429"/>
      <c r="I125" s="429"/>
      <c r="J125" s="429"/>
      <c r="K125" s="430"/>
      <c r="L125" s="116" t="s">
        <v>109</v>
      </c>
      <c r="M125" s="428" t="s">
        <v>120</v>
      </c>
      <c r="N125" s="429"/>
      <c r="O125" s="429"/>
      <c r="P125" s="429"/>
      <c r="Q125" s="429"/>
      <c r="R125" s="429"/>
      <c r="S125" s="429"/>
      <c r="T125" s="430"/>
      <c r="U125" s="142" t="s">
        <v>121</v>
      </c>
      <c r="V125" s="398" t="s">
        <v>122</v>
      </c>
      <c r="W125" s="398"/>
      <c r="X125" s="398"/>
      <c r="Y125" s="398"/>
      <c r="Z125" s="398"/>
      <c r="AA125" s="398"/>
      <c r="AB125" s="398"/>
      <c r="AC125" s="398"/>
      <c r="AD125" s="398"/>
      <c r="AE125" s="62"/>
      <c r="AF125" s="303"/>
      <c r="AG125" s="313"/>
      <c r="AH125" s="305">
        <v>24</v>
      </c>
      <c r="AI125" s="313"/>
      <c r="AJ125"/>
      <c r="AK125"/>
      <c r="AL125" s="313"/>
      <c r="AM125" s="313"/>
    </row>
    <row r="126" spans="1:39" s="95" customFormat="1" ht="15" customHeight="1" x14ac:dyDescent="0.25">
      <c r="A126" s="141"/>
      <c r="B126" s="104"/>
      <c r="C126" s="142" t="s">
        <v>57</v>
      </c>
      <c r="D126" s="428" t="s">
        <v>123</v>
      </c>
      <c r="E126" s="429"/>
      <c r="F126" s="429"/>
      <c r="G126" s="429"/>
      <c r="H126" s="429"/>
      <c r="I126" s="429"/>
      <c r="J126" s="429"/>
      <c r="K126" s="430"/>
      <c r="L126" s="142" t="s">
        <v>110</v>
      </c>
      <c r="M126" s="394" t="s">
        <v>124</v>
      </c>
      <c r="N126" s="395"/>
      <c r="O126" s="395"/>
      <c r="P126" s="395"/>
      <c r="Q126" s="395"/>
      <c r="R126" s="395"/>
      <c r="S126" s="395"/>
      <c r="T126" s="396"/>
      <c r="U126" s="142" t="s">
        <v>125</v>
      </c>
      <c r="V126" s="385" t="s">
        <v>163</v>
      </c>
      <c r="W126" s="385"/>
      <c r="X126" s="385"/>
      <c r="Y126" s="385"/>
      <c r="Z126" s="385"/>
      <c r="AA126" s="385"/>
      <c r="AB126" s="385"/>
      <c r="AC126" s="385"/>
      <c r="AD126" s="385"/>
      <c r="AE126" s="62"/>
      <c r="AF126" s="303"/>
      <c r="AG126" s="313"/>
      <c r="AH126" s="305">
        <v>25</v>
      </c>
      <c r="AI126" s="313"/>
      <c r="AJ126"/>
      <c r="AK126"/>
      <c r="AL126" s="313"/>
      <c r="AM126" s="313"/>
    </row>
    <row r="127" spans="1:39" s="95" customFormat="1" ht="15" customHeight="1" x14ac:dyDescent="0.25">
      <c r="A127" s="141"/>
      <c r="B127" s="104"/>
      <c r="C127" s="142" t="s">
        <v>59</v>
      </c>
      <c r="D127" s="428" t="s">
        <v>126</v>
      </c>
      <c r="E127" s="429"/>
      <c r="F127" s="429"/>
      <c r="G127" s="429"/>
      <c r="H127" s="429"/>
      <c r="I127" s="429"/>
      <c r="J127" s="429"/>
      <c r="K127" s="430"/>
      <c r="L127" s="142" t="s">
        <v>111</v>
      </c>
      <c r="M127" s="394" t="s">
        <v>127</v>
      </c>
      <c r="N127" s="395"/>
      <c r="O127" s="395"/>
      <c r="P127" s="395"/>
      <c r="Q127" s="395"/>
      <c r="R127" s="395"/>
      <c r="S127" s="395"/>
      <c r="T127" s="396"/>
      <c r="U127" s="142" t="s">
        <v>128</v>
      </c>
      <c r="V127" s="385" t="s">
        <v>129</v>
      </c>
      <c r="W127" s="385"/>
      <c r="X127" s="385"/>
      <c r="Y127" s="385"/>
      <c r="Z127" s="385"/>
      <c r="AA127" s="385"/>
      <c r="AB127" s="385"/>
      <c r="AC127" s="385"/>
      <c r="AD127" s="385"/>
      <c r="AE127" s="62"/>
      <c r="AF127" s="303"/>
      <c r="AG127" s="313"/>
      <c r="AH127" s="305">
        <v>26</v>
      </c>
      <c r="AI127" s="313"/>
      <c r="AJ127"/>
      <c r="AK127"/>
      <c r="AL127" s="313"/>
      <c r="AM127" s="313"/>
    </row>
    <row r="128" spans="1:39" s="95" customFormat="1" ht="15" customHeight="1" x14ac:dyDescent="0.25">
      <c r="A128" s="141"/>
      <c r="B128" s="103"/>
      <c r="C128" s="143" t="s">
        <v>61</v>
      </c>
      <c r="D128" s="425" t="s">
        <v>130</v>
      </c>
      <c r="E128" s="426"/>
      <c r="F128" s="426"/>
      <c r="G128" s="426"/>
      <c r="H128" s="426"/>
      <c r="I128" s="426"/>
      <c r="J128" s="426"/>
      <c r="K128" s="427"/>
      <c r="L128" s="143" t="s">
        <v>112</v>
      </c>
      <c r="M128" s="405" t="s">
        <v>131</v>
      </c>
      <c r="N128" s="406"/>
      <c r="O128" s="406"/>
      <c r="P128" s="406"/>
      <c r="Q128" s="406"/>
      <c r="R128" s="406"/>
      <c r="S128" s="406"/>
      <c r="T128" s="407"/>
      <c r="U128" s="143" t="s">
        <v>132</v>
      </c>
      <c r="V128" s="385" t="s">
        <v>133</v>
      </c>
      <c r="W128" s="385"/>
      <c r="X128" s="385"/>
      <c r="Y128" s="385"/>
      <c r="Z128" s="385"/>
      <c r="AA128" s="385"/>
      <c r="AB128" s="385"/>
      <c r="AC128" s="385"/>
      <c r="AD128" s="385"/>
      <c r="AE128" s="4"/>
      <c r="AF128" s="303"/>
      <c r="AG128" s="313"/>
      <c r="AH128" s="305">
        <v>27</v>
      </c>
      <c r="AI128" s="313"/>
      <c r="AJ128" s="313"/>
      <c r="AK128" s="313"/>
      <c r="AL128" s="313"/>
      <c r="AM128" s="313"/>
    </row>
    <row r="129" spans="1:39" s="95" customFormat="1" ht="30" customHeight="1" x14ac:dyDescent="0.25">
      <c r="A129" s="141"/>
      <c r="B129" s="103"/>
      <c r="C129" s="143" t="s">
        <v>63</v>
      </c>
      <c r="D129" s="425" t="s">
        <v>188</v>
      </c>
      <c r="E129" s="426"/>
      <c r="F129" s="426"/>
      <c r="G129" s="426"/>
      <c r="H129" s="426"/>
      <c r="I129" s="426"/>
      <c r="J129" s="426"/>
      <c r="K129" s="427"/>
      <c r="L129" s="143" t="s">
        <v>113</v>
      </c>
      <c r="M129" s="405" t="s">
        <v>134</v>
      </c>
      <c r="N129" s="406"/>
      <c r="O129" s="406"/>
      <c r="P129" s="406"/>
      <c r="Q129" s="406"/>
      <c r="R129" s="406"/>
      <c r="S129" s="406"/>
      <c r="T129" s="407"/>
      <c r="U129" s="143" t="s">
        <v>135</v>
      </c>
      <c r="V129" s="385" t="s">
        <v>136</v>
      </c>
      <c r="W129" s="385"/>
      <c r="X129" s="385"/>
      <c r="Y129" s="385"/>
      <c r="Z129" s="385"/>
      <c r="AA129" s="385"/>
      <c r="AB129" s="385"/>
      <c r="AC129" s="385"/>
      <c r="AD129" s="385"/>
      <c r="AE129" s="4"/>
      <c r="AF129" s="303"/>
      <c r="AG129" s="313"/>
      <c r="AH129" s="305">
        <v>28</v>
      </c>
      <c r="AI129" s="313"/>
      <c r="AJ129" s="313"/>
      <c r="AK129" s="313"/>
      <c r="AL129" s="313"/>
      <c r="AM129" s="313"/>
    </row>
    <row r="130" spans="1:39" s="95" customFormat="1" ht="15" customHeight="1" x14ac:dyDescent="0.25">
      <c r="A130" s="141"/>
      <c r="B130" s="103"/>
      <c r="C130" s="143" t="s">
        <v>65</v>
      </c>
      <c r="D130" s="405" t="s">
        <v>137</v>
      </c>
      <c r="E130" s="406"/>
      <c r="F130" s="406"/>
      <c r="G130" s="406"/>
      <c r="H130" s="406"/>
      <c r="I130" s="406"/>
      <c r="J130" s="406"/>
      <c r="K130" s="407"/>
      <c r="L130" s="143" t="s">
        <v>114</v>
      </c>
      <c r="M130" s="405" t="s">
        <v>138</v>
      </c>
      <c r="N130" s="406"/>
      <c r="O130" s="406"/>
      <c r="P130" s="406"/>
      <c r="Q130" s="406"/>
      <c r="R130" s="406"/>
      <c r="S130" s="406"/>
      <c r="T130" s="407"/>
      <c r="U130" s="143" t="s">
        <v>139</v>
      </c>
      <c r="V130" s="385" t="s">
        <v>140</v>
      </c>
      <c r="W130" s="385"/>
      <c r="X130" s="385"/>
      <c r="Y130" s="385"/>
      <c r="Z130" s="385"/>
      <c r="AA130" s="385"/>
      <c r="AB130" s="385"/>
      <c r="AC130" s="385"/>
      <c r="AD130" s="385"/>
      <c r="AE130" s="4"/>
      <c r="AF130" s="303"/>
      <c r="AG130" s="313"/>
      <c r="AH130" s="305">
        <v>29</v>
      </c>
      <c r="AI130" s="313"/>
      <c r="AJ130" s="313"/>
      <c r="AK130" s="313"/>
      <c r="AL130" s="313"/>
      <c r="AM130" s="313"/>
    </row>
    <row r="131" spans="1:39" s="95" customFormat="1" ht="30" customHeight="1" x14ac:dyDescent="0.25">
      <c r="A131" s="141"/>
      <c r="B131" s="103"/>
      <c r="C131" s="143" t="s">
        <v>67</v>
      </c>
      <c r="D131" s="405" t="s">
        <v>141</v>
      </c>
      <c r="E131" s="406"/>
      <c r="F131" s="406"/>
      <c r="G131" s="406"/>
      <c r="H131" s="406"/>
      <c r="I131" s="406"/>
      <c r="J131" s="406"/>
      <c r="K131" s="407"/>
      <c r="L131" s="143" t="s">
        <v>115</v>
      </c>
      <c r="M131" s="405" t="s">
        <v>142</v>
      </c>
      <c r="N131" s="406"/>
      <c r="O131" s="406"/>
      <c r="P131" s="406"/>
      <c r="Q131" s="406"/>
      <c r="R131" s="406"/>
      <c r="S131" s="406"/>
      <c r="T131" s="407"/>
      <c r="U131" s="115" t="s">
        <v>143</v>
      </c>
      <c r="V131" s="385" t="s">
        <v>144</v>
      </c>
      <c r="W131" s="385"/>
      <c r="X131" s="385"/>
      <c r="Y131" s="385"/>
      <c r="Z131" s="385"/>
      <c r="AA131" s="385"/>
      <c r="AB131" s="385"/>
      <c r="AC131" s="385"/>
      <c r="AD131" s="385"/>
      <c r="AE131" s="4"/>
      <c r="AF131" s="303"/>
      <c r="AG131" s="313"/>
      <c r="AH131" s="305">
        <v>30</v>
      </c>
      <c r="AI131" s="313"/>
      <c r="AJ131" s="313"/>
      <c r="AK131" s="313"/>
      <c r="AL131" s="313"/>
      <c r="AM131" s="313"/>
    </row>
    <row r="132" spans="1:39" s="95" customFormat="1" ht="30" customHeight="1" x14ac:dyDescent="0.25">
      <c r="A132" s="141"/>
      <c r="B132" s="103"/>
      <c r="C132" s="143" t="s">
        <v>69</v>
      </c>
      <c r="D132" s="405" t="s">
        <v>145</v>
      </c>
      <c r="E132" s="406"/>
      <c r="F132" s="406"/>
      <c r="G132" s="406"/>
      <c r="H132" s="406"/>
      <c r="I132" s="406"/>
      <c r="J132" s="406"/>
      <c r="K132" s="407"/>
      <c r="L132" s="143" t="s">
        <v>116</v>
      </c>
      <c r="M132" s="405" t="s">
        <v>146</v>
      </c>
      <c r="N132" s="406"/>
      <c r="O132" s="406"/>
      <c r="P132" s="406"/>
      <c r="Q132" s="406"/>
      <c r="R132" s="406"/>
      <c r="S132" s="406"/>
      <c r="T132" s="407"/>
      <c r="U132" s="143" t="s">
        <v>147</v>
      </c>
      <c r="V132" s="385" t="s">
        <v>148</v>
      </c>
      <c r="W132" s="385"/>
      <c r="X132" s="385"/>
      <c r="Y132" s="385"/>
      <c r="Z132" s="385"/>
      <c r="AA132" s="385"/>
      <c r="AB132" s="385"/>
      <c r="AC132" s="385"/>
      <c r="AD132" s="385"/>
      <c r="AE132" s="4"/>
      <c r="AF132" s="303"/>
      <c r="AG132" s="313"/>
      <c r="AH132" s="313"/>
      <c r="AI132" s="313"/>
      <c r="AJ132" s="313"/>
      <c r="AK132" s="313"/>
      <c r="AL132" s="313"/>
      <c r="AM132" s="313"/>
    </row>
    <row r="133" spans="1:39" s="95" customFormat="1" ht="15" customHeight="1" x14ac:dyDescent="0.25">
      <c r="A133" s="141"/>
      <c r="B133" s="103"/>
      <c r="C133" s="143" t="s">
        <v>71</v>
      </c>
      <c r="D133" s="405" t="s">
        <v>149</v>
      </c>
      <c r="E133" s="406"/>
      <c r="F133" s="406"/>
      <c r="G133" s="406"/>
      <c r="H133" s="406"/>
      <c r="I133" s="406"/>
      <c r="J133" s="406"/>
      <c r="K133" s="407"/>
      <c r="L133" s="143" t="s">
        <v>117</v>
      </c>
      <c r="M133" s="405" t="s">
        <v>150</v>
      </c>
      <c r="N133" s="406"/>
      <c r="O133" s="406"/>
      <c r="P133" s="406"/>
      <c r="Q133" s="406"/>
      <c r="R133" s="406"/>
      <c r="S133" s="406"/>
      <c r="T133" s="407"/>
      <c r="U133" s="143" t="s">
        <v>151</v>
      </c>
      <c r="V133" s="385" t="s">
        <v>33</v>
      </c>
      <c r="W133" s="385"/>
      <c r="X133" s="385"/>
      <c r="Y133" s="385"/>
      <c r="Z133" s="385"/>
      <c r="AA133" s="385"/>
      <c r="AB133" s="385"/>
      <c r="AC133" s="385"/>
      <c r="AD133" s="385"/>
      <c r="AE133" s="4"/>
      <c r="AF133" s="303"/>
      <c r="AG133" s="313"/>
      <c r="AH133" s="313"/>
      <c r="AI133" s="313"/>
      <c r="AJ133" s="313"/>
      <c r="AK133" s="313"/>
      <c r="AL133" s="313"/>
      <c r="AM133" s="313"/>
    </row>
    <row r="134" spans="1:39" s="95" customFormat="1" ht="15" customHeight="1" x14ac:dyDescent="0.25">
      <c r="A134" s="141"/>
      <c r="B134" s="103"/>
      <c r="C134" s="143" t="s">
        <v>108</v>
      </c>
      <c r="D134" s="405" t="s">
        <v>152</v>
      </c>
      <c r="E134" s="406"/>
      <c r="F134" s="406"/>
      <c r="G134" s="406"/>
      <c r="H134" s="406"/>
      <c r="I134" s="406"/>
      <c r="J134" s="406"/>
      <c r="K134" s="407"/>
      <c r="L134" s="143" t="s">
        <v>118</v>
      </c>
      <c r="M134" s="405" t="s">
        <v>164</v>
      </c>
      <c r="N134" s="406"/>
      <c r="O134" s="406"/>
      <c r="P134" s="406"/>
      <c r="Q134" s="406"/>
      <c r="R134" s="406"/>
      <c r="S134" s="406"/>
      <c r="T134" s="407"/>
      <c r="U134" s="143" t="s">
        <v>153</v>
      </c>
      <c r="V134" s="385" t="s">
        <v>154</v>
      </c>
      <c r="W134" s="385"/>
      <c r="X134" s="385"/>
      <c r="Y134" s="385"/>
      <c r="Z134" s="385"/>
      <c r="AA134" s="385"/>
      <c r="AB134" s="385"/>
      <c r="AC134" s="385"/>
      <c r="AD134" s="385"/>
      <c r="AE134" s="4"/>
      <c r="AF134" s="303"/>
      <c r="AG134" s="313"/>
      <c r="AH134" s="313"/>
      <c r="AI134" s="313"/>
      <c r="AJ134" s="313"/>
      <c r="AK134" s="313"/>
      <c r="AL134" s="313"/>
      <c r="AM134" s="313"/>
    </row>
    <row r="135" spans="1:39" customFormat="1" x14ac:dyDescent="0.25">
      <c r="A135" s="103"/>
      <c r="B135" s="78"/>
      <c r="C135" s="78"/>
      <c r="D135" s="78"/>
      <c r="E135" s="78"/>
      <c r="F135" s="78"/>
      <c r="G135" s="78"/>
      <c r="H135" s="78"/>
      <c r="I135" s="78"/>
      <c r="J135" s="78"/>
      <c r="K135" s="78"/>
      <c r="L135" s="84"/>
      <c r="M135" s="84"/>
      <c r="N135" s="10"/>
      <c r="O135" s="10"/>
      <c r="P135" s="10"/>
      <c r="Q135" s="84"/>
      <c r="R135" s="84"/>
      <c r="S135" s="84"/>
      <c r="T135" s="84"/>
      <c r="U135" s="84"/>
      <c r="V135" s="85"/>
      <c r="W135" s="85"/>
      <c r="X135" s="78"/>
      <c r="Y135" s="78"/>
      <c r="Z135" s="78"/>
      <c r="AA135" s="78"/>
      <c r="AB135" s="78"/>
      <c r="AC135" s="78"/>
      <c r="AD135" s="86"/>
      <c r="AE135" s="40"/>
      <c r="AF135" s="303"/>
      <c r="AG135" s="305"/>
      <c r="AH135" s="305"/>
      <c r="AI135" s="305"/>
      <c r="AJ135" s="305"/>
      <c r="AK135" s="305"/>
      <c r="AL135" s="305"/>
      <c r="AM135" s="305"/>
    </row>
    <row r="136" spans="1:39" customFormat="1" ht="15" customHeight="1" x14ac:dyDescent="0.25">
      <c r="A136" s="108"/>
      <c r="B136" s="9"/>
      <c r="C136" s="177"/>
      <c r="D136" s="177"/>
      <c r="E136" s="177"/>
      <c r="F136" s="177"/>
      <c r="G136" s="177"/>
      <c r="H136" s="177"/>
      <c r="I136" s="177"/>
      <c r="J136" s="177"/>
      <c r="K136" s="416" t="s">
        <v>266</v>
      </c>
      <c r="L136" s="417"/>
      <c r="M136" s="417"/>
      <c r="N136" s="417"/>
      <c r="O136" s="417"/>
      <c r="P136" s="417"/>
      <c r="Q136" s="417"/>
      <c r="R136" s="417"/>
      <c r="S136" s="417"/>
      <c r="T136" s="417"/>
      <c r="U136" s="417"/>
      <c r="V136" s="418"/>
      <c r="W136" s="87"/>
      <c r="X136" s="87"/>
      <c r="Y136" s="87"/>
      <c r="Z136" s="9"/>
      <c r="AA136" s="41"/>
      <c r="AB136" s="41"/>
      <c r="AC136" s="41"/>
      <c r="AD136" s="41"/>
      <c r="AE136" s="41"/>
      <c r="AF136" s="303"/>
      <c r="AG136" s="305"/>
      <c r="AH136" s="305"/>
      <c r="AI136" s="305"/>
      <c r="AJ136" s="305"/>
      <c r="AK136" s="305"/>
      <c r="AL136" s="305"/>
      <c r="AM136" s="305"/>
    </row>
    <row r="137" spans="1:39" s="95" customFormat="1" ht="15" customHeight="1" x14ac:dyDescent="0.25">
      <c r="A137" s="108"/>
      <c r="B137" s="138"/>
      <c r="C137" s="177"/>
      <c r="D137" s="177"/>
      <c r="E137" s="177"/>
      <c r="F137" s="177"/>
      <c r="G137" s="177"/>
      <c r="H137" s="177"/>
      <c r="I137" s="177"/>
      <c r="J137" s="177"/>
      <c r="K137" s="115" t="s">
        <v>55</v>
      </c>
      <c r="L137" s="419" t="s">
        <v>100</v>
      </c>
      <c r="M137" s="420"/>
      <c r="N137" s="420"/>
      <c r="O137" s="420"/>
      <c r="P137" s="421"/>
      <c r="Q137" s="115" t="s">
        <v>61</v>
      </c>
      <c r="R137" s="419" t="s">
        <v>267</v>
      </c>
      <c r="S137" s="420"/>
      <c r="T137" s="420"/>
      <c r="U137" s="420"/>
      <c r="V137" s="421"/>
      <c r="W137" s="140"/>
      <c r="X137" s="140"/>
      <c r="Y137" s="140"/>
      <c r="Z137" s="138"/>
      <c r="AA137" s="141"/>
      <c r="AB137" s="141"/>
      <c r="AC137" s="141"/>
      <c r="AD137" s="141"/>
      <c r="AE137" s="141"/>
      <c r="AF137" s="303"/>
      <c r="AG137" s="313"/>
      <c r="AH137" s="313"/>
      <c r="AI137" s="313"/>
      <c r="AJ137" s="313"/>
      <c r="AK137" s="313"/>
      <c r="AL137" s="313"/>
      <c r="AM137" s="313"/>
    </row>
    <row r="138" spans="1:39" s="95" customFormat="1" ht="15" customHeight="1" x14ac:dyDescent="0.25">
      <c r="A138" s="108"/>
      <c r="B138" s="138"/>
      <c r="C138" s="177"/>
      <c r="D138" s="177"/>
      <c r="E138" s="177"/>
      <c r="F138" s="177"/>
      <c r="G138" s="177"/>
      <c r="H138" s="177"/>
      <c r="I138" s="177"/>
      <c r="J138" s="177"/>
      <c r="K138" s="115" t="s">
        <v>57</v>
      </c>
      <c r="L138" s="419" t="s">
        <v>102</v>
      </c>
      <c r="M138" s="420"/>
      <c r="N138" s="420"/>
      <c r="O138" s="420"/>
      <c r="P138" s="421"/>
      <c r="Q138" s="194" t="s">
        <v>71</v>
      </c>
      <c r="R138" s="419" t="s">
        <v>103</v>
      </c>
      <c r="S138" s="420"/>
      <c r="T138" s="420"/>
      <c r="U138" s="420"/>
      <c r="V138" s="421"/>
      <c r="W138" s="140"/>
      <c r="X138" s="140"/>
      <c r="Y138" s="140"/>
      <c r="Z138" s="138"/>
      <c r="AA138" s="141"/>
      <c r="AB138" s="141"/>
      <c r="AC138" s="141"/>
      <c r="AD138" s="141"/>
      <c r="AE138" s="141"/>
      <c r="AF138" s="303"/>
      <c r="AG138" s="313"/>
      <c r="AH138" s="313"/>
      <c r="AI138" s="313"/>
      <c r="AJ138" s="313"/>
      <c r="AK138" s="313"/>
      <c r="AL138" s="313"/>
      <c r="AM138" s="313"/>
    </row>
    <row r="139" spans="1:39" s="95" customFormat="1" ht="15" customHeight="1" x14ac:dyDescent="0.25">
      <c r="A139" s="108"/>
      <c r="B139" s="138"/>
      <c r="C139" s="177"/>
      <c r="D139" s="177"/>
      <c r="E139" s="177"/>
      <c r="F139" s="177"/>
      <c r="G139" s="177"/>
      <c r="H139" s="177"/>
      <c r="I139" s="177"/>
      <c r="J139" s="177"/>
      <c r="K139" s="115" t="s">
        <v>59</v>
      </c>
      <c r="L139" s="419" t="s">
        <v>104</v>
      </c>
      <c r="M139" s="420"/>
      <c r="N139" s="420"/>
      <c r="O139" s="420"/>
      <c r="P139" s="421"/>
      <c r="Q139" s="422"/>
      <c r="R139" s="423"/>
      <c r="S139" s="423"/>
      <c r="T139" s="423"/>
      <c r="U139" s="423"/>
      <c r="V139" s="424"/>
      <c r="W139" s="140"/>
      <c r="X139" s="140"/>
      <c r="Y139" s="140"/>
      <c r="Z139" s="138"/>
      <c r="AA139" s="141"/>
      <c r="AB139" s="141"/>
      <c r="AC139" s="141"/>
      <c r="AD139" s="141"/>
      <c r="AE139" s="141"/>
      <c r="AF139" s="303"/>
      <c r="AG139" s="313"/>
      <c r="AH139" s="313"/>
      <c r="AI139" s="313"/>
      <c r="AJ139" s="313"/>
      <c r="AK139" s="313"/>
      <c r="AL139" s="313"/>
      <c r="AM139" s="313"/>
    </row>
    <row r="140" spans="1:39" customFormat="1" ht="15" customHeight="1" x14ac:dyDescent="0.25">
      <c r="A140" s="108"/>
      <c r="B140" s="472" t="str">
        <f>IF(SUM(AK122:AL122)=0,"","ERROR: Favor de verificar la consistencia de sus respuestas.")</f>
        <v/>
      </c>
      <c r="C140" s="472"/>
      <c r="D140" s="472"/>
      <c r="E140" s="472"/>
      <c r="F140" s="472"/>
      <c r="G140" s="472"/>
      <c r="H140" s="472"/>
      <c r="I140" s="472"/>
      <c r="J140" s="472"/>
      <c r="K140" s="472"/>
      <c r="L140" s="472"/>
      <c r="M140" s="472"/>
      <c r="N140" s="472"/>
      <c r="O140" s="472"/>
      <c r="P140" s="472"/>
      <c r="Q140" s="472"/>
      <c r="R140" s="472"/>
      <c r="S140" s="472"/>
      <c r="T140" s="472"/>
      <c r="U140" s="472"/>
      <c r="V140" s="472"/>
      <c r="W140" s="472"/>
      <c r="X140" s="472"/>
      <c r="Y140" s="472"/>
      <c r="Z140" s="472"/>
      <c r="AA140" s="472"/>
      <c r="AB140" s="472"/>
      <c r="AC140" s="472"/>
      <c r="AD140" s="472"/>
      <c r="AE140" s="9"/>
      <c r="AF140" s="303"/>
      <c r="AG140" s="305"/>
      <c r="AH140" s="305"/>
      <c r="AI140" s="305"/>
      <c r="AJ140" s="305"/>
      <c r="AK140" s="305"/>
      <c r="AL140" s="305"/>
      <c r="AM140" s="305"/>
    </row>
    <row r="141" spans="1:39" customFormat="1" ht="15" customHeight="1" x14ac:dyDescent="0.25">
      <c r="A141" s="108"/>
      <c r="B141" s="471" t="str">
        <f>IF(AJ122&gt;0,"ERROR: Favor de llenar las celdas correspondientes.",IF(AM122=0,"","Error: Favor de no dejar renglones en blanco."))</f>
        <v/>
      </c>
      <c r="C141" s="471"/>
      <c r="D141" s="471"/>
      <c r="E141" s="471"/>
      <c r="F141" s="471"/>
      <c r="G141" s="471"/>
      <c r="H141" s="471"/>
      <c r="I141" s="471"/>
      <c r="J141" s="471"/>
      <c r="K141" s="471"/>
      <c r="L141" s="471"/>
      <c r="M141" s="471"/>
      <c r="N141" s="471"/>
      <c r="O141" s="471"/>
      <c r="P141" s="471"/>
      <c r="Q141" s="471"/>
      <c r="R141" s="471"/>
      <c r="S141" s="471"/>
      <c r="T141" s="471"/>
      <c r="U141" s="471"/>
      <c r="V141" s="471"/>
      <c r="W141" s="471"/>
      <c r="X141" s="471"/>
      <c r="Y141" s="471"/>
      <c r="Z141" s="471"/>
      <c r="AA141" s="471"/>
      <c r="AB141" s="471"/>
      <c r="AC141" s="471"/>
      <c r="AD141" s="471"/>
      <c r="AE141" s="9"/>
      <c r="AF141" s="303"/>
      <c r="AG141" s="305"/>
      <c r="AH141" s="305"/>
      <c r="AI141" s="305"/>
      <c r="AJ141" s="305"/>
      <c r="AK141" s="305"/>
      <c r="AL141" s="305"/>
      <c r="AM141" s="305"/>
    </row>
    <row r="142" spans="1:39" customFormat="1" x14ac:dyDescent="0.25">
      <c r="A142" s="104"/>
      <c r="B142" s="66"/>
      <c r="C142" s="66"/>
      <c r="D142" s="66"/>
      <c r="E142" s="66"/>
      <c r="F142" s="66"/>
      <c r="G142" s="66"/>
      <c r="H142" s="66"/>
      <c r="I142" s="66"/>
      <c r="J142" s="66"/>
      <c r="K142" s="91"/>
      <c r="L142" s="92"/>
      <c r="M142" s="92"/>
      <c r="N142" s="92"/>
      <c r="O142" s="92"/>
      <c r="P142" s="92"/>
      <c r="Q142" s="92"/>
      <c r="R142" s="92"/>
      <c r="S142" s="92"/>
      <c r="T142" s="92"/>
      <c r="U142" s="92"/>
      <c r="V142" s="92"/>
      <c r="W142" s="92"/>
      <c r="X142" s="92"/>
      <c r="Y142" s="92"/>
      <c r="Z142" s="92"/>
      <c r="AA142" s="92"/>
      <c r="AB142" s="92"/>
      <c r="AC142" s="92"/>
      <c r="AD142" s="92"/>
      <c r="AE142" s="61"/>
      <c r="AF142" s="303"/>
      <c r="AG142" s="305"/>
      <c r="AH142" s="305"/>
      <c r="AI142" s="305"/>
      <c r="AJ142" s="305"/>
      <c r="AK142" s="305"/>
      <c r="AL142" s="305"/>
      <c r="AM142" s="305"/>
    </row>
    <row r="143" spans="1:39" customFormat="1" ht="30" customHeight="1" x14ac:dyDescent="0.25">
      <c r="A143" s="114" t="s">
        <v>221</v>
      </c>
      <c r="B143" s="409" t="s">
        <v>217</v>
      </c>
      <c r="C143" s="409"/>
      <c r="D143" s="409"/>
      <c r="E143" s="409"/>
      <c r="F143" s="409"/>
      <c r="G143" s="409"/>
      <c r="H143" s="409"/>
      <c r="I143" s="409"/>
      <c r="J143" s="409"/>
      <c r="K143" s="409"/>
      <c r="L143" s="409"/>
      <c r="M143" s="409"/>
      <c r="N143" s="409"/>
      <c r="O143" s="409"/>
      <c r="P143" s="409"/>
      <c r="Q143" s="409"/>
      <c r="R143" s="409"/>
      <c r="S143" s="409"/>
      <c r="T143" s="409"/>
      <c r="U143" s="409"/>
      <c r="V143" s="409"/>
      <c r="W143" s="409"/>
      <c r="X143" s="409"/>
      <c r="Y143" s="409"/>
      <c r="Z143" s="409"/>
      <c r="AA143" s="409"/>
      <c r="AB143" s="409"/>
      <c r="AC143" s="409"/>
      <c r="AD143" s="409"/>
      <c r="AE143" s="61"/>
      <c r="AF143" s="303"/>
      <c r="AG143" s="305"/>
      <c r="AH143" s="305"/>
      <c r="AI143" s="305"/>
      <c r="AJ143" s="305"/>
      <c r="AK143" s="305"/>
      <c r="AL143" s="305"/>
      <c r="AM143" s="305"/>
    </row>
    <row r="144" spans="1:39" customFormat="1" ht="15" customHeight="1" x14ac:dyDescent="0.25">
      <c r="A144" s="74"/>
      <c r="B144" s="93"/>
      <c r="C144" s="408" t="s">
        <v>191</v>
      </c>
      <c r="D144" s="408"/>
      <c r="E144" s="408"/>
      <c r="F144" s="408"/>
      <c r="G144" s="408"/>
      <c r="H144" s="408"/>
      <c r="I144" s="408"/>
      <c r="J144" s="408"/>
      <c r="K144" s="408"/>
      <c r="L144" s="408"/>
      <c r="M144" s="408"/>
      <c r="N144" s="408"/>
      <c r="O144" s="408"/>
      <c r="P144" s="408"/>
      <c r="Q144" s="408"/>
      <c r="R144" s="408"/>
      <c r="S144" s="408"/>
      <c r="T144" s="408"/>
      <c r="U144" s="408"/>
      <c r="V144" s="408"/>
      <c r="W144" s="408"/>
      <c r="X144" s="408"/>
      <c r="Y144" s="408"/>
      <c r="Z144" s="408"/>
      <c r="AA144" s="408"/>
      <c r="AB144" s="408"/>
      <c r="AC144" s="408"/>
      <c r="AD144" s="408"/>
      <c r="AE144" s="61"/>
      <c r="AF144" s="303" t="s">
        <v>328</v>
      </c>
      <c r="AG144" s="305"/>
      <c r="AH144" s="305"/>
      <c r="AI144" s="305"/>
      <c r="AJ144" s="305"/>
      <c r="AK144" s="305"/>
      <c r="AL144" s="305"/>
      <c r="AM144" s="305"/>
    </row>
    <row r="145" spans="1:39" customFormat="1" ht="15" customHeight="1" thickBot="1" x14ac:dyDescent="0.3">
      <c r="A145" s="105"/>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1"/>
      <c r="AF145" s="303"/>
      <c r="AG145" s="305"/>
      <c r="AH145" s="305"/>
      <c r="AI145" s="305"/>
      <c r="AJ145" s="305"/>
      <c r="AK145" s="305"/>
      <c r="AL145" s="305"/>
      <c r="AM145" s="305"/>
    </row>
    <row r="146" spans="1:39" customFormat="1" ht="15" customHeight="1" thickBot="1" x14ac:dyDescent="0.3">
      <c r="A146" s="95"/>
      <c r="B146" s="105"/>
      <c r="C146" s="297"/>
      <c r="D146" s="65" t="s">
        <v>39</v>
      </c>
      <c r="E146" s="65"/>
      <c r="F146" s="66"/>
      <c r="G146" s="66"/>
      <c r="H146" s="66"/>
      <c r="I146" s="297"/>
      <c r="J146" s="62" t="s">
        <v>172</v>
      </c>
      <c r="K146" s="65"/>
      <c r="L146" s="66"/>
      <c r="M146" s="66"/>
      <c r="N146" s="66"/>
      <c r="O146" s="62"/>
      <c r="P146" s="62"/>
      <c r="Q146" s="62"/>
      <c r="R146" s="62"/>
      <c r="S146" s="62"/>
      <c r="T146" s="297"/>
      <c r="U146" s="62" t="s">
        <v>173</v>
      </c>
      <c r="V146" s="66"/>
      <c r="W146" s="66"/>
      <c r="X146" s="62"/>
      <c r="Y146" s="62"/>
      <c r="Z146" s="62"/>
      <c r="AA146" s="62"/>
      <c r="AB146" s="62"/>
      <c r="AC146" s="62"/>
      <c r="AD146" s="62"/>
      <c r="AE146" s="62"/>
      <c r="AF146" s="303"/>
      <c r="AG146" s="316"/>
      <c r="AH146" s="305"/>
      <c r="AI146" s="305"/>
      <c r="AJ146" s="305"/>
      <c r="AK146" s="305"/>
      <c r="AL146" s="305"/>
      <c r="AM146" s="305"/>
    </row>
    <row r="147" spans="1:39" customFormat="1" ht="15" customHeight="1" x14ac:dyDescent="0.25">
      <c r="A147" s="74"/>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1"/>
      <c r="AF147" s="303"/>
      <c r="AG147" s="305"/>
      <c r="AH147" s="305"/>
      <c r="AI147" s="305"/>
      <c r="AJ147" s="305"/>
      <c r="AK147" s="305"/>
      <c r="AL147" s="305"/>
      <c r="AM147" s="305"/>
    </row>
    <row r="148" spans="1:39" customFormat="1" ht="15" customHeight="1" x14ac:dyDescent="0.25">
      <c r="A148" s="74"/>
      <c r="B148" s="472" t="str">
        <f>IF(COUNTIF(C146:T146,"X")&gt;1,"ERROR: Seleccionar sólo un código.","")</f>
        <v/>
      </c>
      <c r="C148" s="472"/>
      <c r="D148" s="472"/>
      <c r="E148" s="472"/>
      <c r="F148" s="472"/>
      <c r="G148" s="472"/>
      <c r="H148" s="472"/>
      <c r="I148" s="472"/>
      <c r="J148" s="472"/>
      <c r="K148" s="472"/>
      <c r="L148" s="472"/>
      <c r="M148" s="472"/>
      <c r="N148" s="472"/>
      <c r="O148" s="472"/>
      <c r="P148" s="472"/>
      <c r="Q148" s="472"/>
      <c r="R148" s="472"/>
      <c r="S148" s="472"/>
      <c r="T148" s="472"/>
      <c r="U148" s="472"/>
      <c r="V148" s="472"/>
      <c r="W148" s="472"/>
      <c r="X148" s="472"/>
      <c r="Y148" s="472"/>
      <c r="Z148" s="472"/>
      <c r="AA148" s="472"/>
      <c r="AB148" s="472"/>
      <c r="AC148" s="472"/>
      <c r="AD148" s="472"/>
      <c r="AE148" s="61"/>
      <c r="AF148" s="303"/>
      <c r="AG148" s="305"/>
      <c r="AH148" s="305"/>
      <c r="AI148" s="305"/>
      <c r="AJ148" s="305"/>
      <c r="AK148" s="305"/>
      <c r="AL148" s="305"/>
      <c r="AM148" s="305"/>
    </row>
    <row r="149" spans="1:39" customFormat="1" ht="15" customHeight="1" x14ac:dyDescent="0.25">
      <c r="A149" s="74"/>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1"/>
      <c r="AF149" s="303"/>
      <c r="AG149" s="305"/>
      <c r="AH149" s="305"/>
      <c r="AI149" s="305"/>
      <c r="AJ149" s="305"/>
      <c r="AK149" s="305"/>
      <c r="AL149" s="305"/>
      <c r="AM149" s="305"/>
    </row>
    <row r="150" spans="1:39" customFormat="1" ht="60" customHeight="1" x14ac:dyDescent="0.25">
      <c r="A150" s="114" t="s">
        <v>222</v>
      </c>
      <c r="B150" s="409" t="s">
        <v>218</v>
      </c>
      <c r="C150" s="409"/>
      <c r="D150" s="409"/>
      <c r="E150" s="409"/>
      <c r="F150" s="409"/>
      <c r="G150" s="409"/>
      <c r="H150" s="409"/>
      <c r="I150" s="409"/>
      <c r="J150" s="409"/>
      <c r="K150" s="409"/>
      <c r="L150" s="409"/>
      <c r="M150" s="409"/>
      <c r="N150" s="409"/>
      <c r="O150" s="409"/>
      <c r="P150" s="409"/>
      <c r="Q150" s="409"/>
      <c r="R150" s="409"/>
      <c r="S150" s="409"/>
      <c r="T150" s="409"/>
      <c r="U150" s="409"/>
      <c r="V150" s="409"/>
      <c r="W150" s="409"/>
      <c r="X150" s="409"/>
      <c r="Y150" s="409"/>
      <c r="Z150" s="409"/>
      <c r="AA150" s="409"/>
      <c r="AB150" s="409"/>
      <c r="AC150" s="409"/>
      <c r="AD150" s="409"/>
      <c r="AE150" s="75"/>
      <c r="AF150" s="303"/>
      <c r="AG150" s="305"/>
      <c r="AH150" s="305"/>
      <c r="AI150" s="305"/>
      <c r="AJ150" s="305"/>
      <c r="AK150" s="305"/>
      <c r="AL150" s="305"/>
      <c r="AM150" s="305"/>
    </row>
    <row r="151" spans="1:39" customFormat="1" ht="30" customHeight="1" x14ac:dyDescent="0.25">
      <c r="A151" s="74"/>
      <c r="B151" s="88"/>
      <c r="C151" s="408" t="s">
        <v>270</v>
      </c>
      <c r="D151" s="408"/>
      <c r="E151" s="408"/>
      <c r="F151" s="408"/>
      <c r="G151" s="408"/>
      <c r="H151" s="408"/>
      <c r="I151" s="408"/>
      <c r="J151" s="408"/>
      <c r="K151" s="408"/>
      <c r="L151" s="408"/>
      <c r="M151" s="408"/>
      <c r="N151" s="408"/>
      <c r="O151" s="408"/>
      <c r="P151" s="408"/>
      <c r="Q151" s="408"/>
      <c r="R151" s="408"/>
      <c r="S151" s="408"/>
      <c r="T151" s="408"/>
      <c r="U151" s="408"/>
      <c r="V151" s="408"/>
      <c r="W151" s="408"/>
      <c r="X151" s="408"/>
      <c r="Y151" s="408"/>
      <c r="Z151" s="408"/>
      <c r="AA151" s="408"/>
      <c r="AB151" s="408"/>
      <c r="AC151" s="408"/>
      <c r="AD151" s="408"/>
      <c r="AE151" s="62"/>
      <c r="AF151" s="303"/>
      <c r="AG151" s="305"/>
      <c r="AH151" s="305"/>
      <c r="AI151" s="305"/>
      <c r="AJ151" s="305"/>
      <c r="AK151" s="305"/>
      <c r="AL151" s="305"/>
      <c r="AM151" s="305"/>
    </row>
    <row r="152" spans="1:39" customFormat="1" x14ac:dyDescent="0.25">
      <c r="A152" s="104"/>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2"/>
      <c r="AF152" s="303"/>
      <c r="AG152" t="s">
        <v>366</v>
      </c>
      <c r="AH152">
        <f>COUNTBLANK(D154:AD178)</f>
        <v>675</v>
      </c>
      <c r="AI152">
        <v>675</v>
      </c>
      <c r="AJ152" s="305"/>
      <c r="AK152" s="305"/>
      <c r="AL152" s="305"/>
      <c r="AM152" s="305"/>
    </row>
    <row r="153" spans="1:39" customFormat="1" ht="65.25" customHeight="1" x14ac:dyDescent="0.25">
      <c r="A153" s="74"/>
      <c r="B153" s="94"/>
      <c r="C153" s="410" t="s">
        <v>106</v>
      </c>
      <c r="D153" s="411"/>
      <c r="E153" s="411"/>
      <c r="F153" s="411"/>
      <c r="G153" s="411"/>
      <c r="H153" s="411"/>
      <c r="I153" s="411"/>
      <c r="J153" s="411"/>
      <c r="K153" s="411"/>
      <c r="L153" s="411"/>
      <c r="M153" s="411"/>
      <c r="N153" s="411"/>
      <c r="O153" s="411"/>
      <c r="P153" s="411"/>
      <c r="Q153" s="411"/>
      <c r="R153" s="411"/>
      <c r="S153" s="411"/>
      <c r="T153" s="411"/>
      <c r="U153" s="411"/>
      <c r="V153" s="412"/>
      <c r="W153" s="413" t="s">
        <v>179</v>
      </c>
      <c r="X153" s="414"/>
      <c r="Y153" s="414"/>
      <c r="Z153" s="415"/>
      <c r="AA153" s="413" t="s">
        <v>159</v>
      </c>
      <c r="AB153" s="414"/>
      <c r="AC153" s="414"/>
      <c r="AD153" s="415"/>
      <c r="AE153" s="41"/>
      <c r="AF153" s="303"/>
      <c r="AG153" s="305"/>
      <c r="AH153" s="314" t="s">
        <v>367</v>
      </c>
      <c r="AI153" s="315">
        <v>0</v>
      </c>
      <c r="AJ153" s="305"/>
      <c r="AK153" s="305"/>
      <c r="AL153" s="305"/>
      <c r="AM153" s="305"/>
    </row>
    <row r="154" spans="1:39" customFormat="1" ht="15" customHeight="1" x14ac:dyDescent="0.25">
      <c r="A154" s="74"/>
      <c r="B154" s="94"/>
      <c r="C154" s="116" t="s">
        <v>55</v>
      </c>
      <c r="D154" s="399"/>
      <c r="E154" s="400"/>
      <c r="F154" s="400"/>
      <c r="G154" s="400"/>
      <c r="H154" s="400"/>
      <c r="I154" s="400"/>
      <c r="J154" s="400"/>
      <c r="K154" s="400"/>
      <c r="L154" s="400"/>
      <c r="M154" s="400"/>
      <c r="N154" s="400"/>
      <c r="O154" s="400"/>
      <c r="P154" s="400"/>
      <c r="Q154" s="400"/>
      <c r="R154" s="400"/>
      <c r="S154" s="400"/>
      <c r="T154" s="400"/>
      <c r="U154" s="400"/>
      <c r="V154" s="401"/>
      <c r="W154" s="399"/>
      <c r="X154" s="400"/>
      <c r="Y154" s="400"/>
      <c r="Z154" s="401"/>
      <c r="AA154" s="399"/>
      <c r="AB154" s="400"/>
      <c r="AC154" s="400"/>
      <c r="AD154" s="401"/>
      <c r="AE154" s="41"/>
      <c r="AF154" s="303">
        <v>1</v>
      </c>
      <c r="AG154" s="305"/>
      <c r="AH154">
        <f>IF($AH$152=675,0,IF(OR(AND(D154="",COUNTBLANK(W154:AD154)=8),AND(D154&lt;&gt;"",W154&lt;&gt;"",AA154&lt;&gt;"")),0,1))</f>
        <v>0</v>
      </c>
      <c r="AI154" s="305">
        <f>IF(AND(AA154&lt;&gt;"",AA154=0),1,0)</f>
        <v>0</v>
      </c>
      <c r="AJ154" s="305"/>
      <c r="AK154" s="305"/>
      <c r="AL154" s="305"/>
      <c r="AM154" s="305"/>
    </row>
    <row r="155" spans="1:39" customFormat="1" ht="15" customHeight="1" x14ac:dyDescent="0.25">
      <c r="A155" s="74"/>
      <c r="B155" s="94"/>
      <c r="C155" s="116" t="s">
        <v>57</v>
      </c>
      <c r="D155" s="399"/>
      <c r="E155" s="400"/>
      <c r="F155" s="400"/>
      <c r="G155" s="400"/>
      <c r="H155" s="400"/>
      <c r="I155" s="400"/>
      <c r="J155" s="400"/>
      <c r="K155" s="400"/>
      <c r="L155" s="400"/>
      <c r="M155" s="400"/>
      <c r="N155" s="400"/>
      <c r="O155" s="400"/>
      <c r="P155" s="400"/>
      <c r="Q155" s="400"/>
      <c r="R155" s="400"/>
      <c r="S155" s="400"/>
      <c r="T155" s="400"/>
      <c r="U155" s="400"/>
      <c r="V155" s="401"/>
      <c r="W155" s="399"/>
      <c r="X155" s="400"/>
      <c r="Y155" s="400"/>
      <c r="Z155" s="401"/>
      <c r="AA155" s="399"/>
      <c r="AB155" s="400"/>
      <c r="AC155" s="400"/>
      <c r="AD155" s="401"/>
      <c r="AE155" s="41"/>
      <c r="AF155" s="303">
        <v>2</v>
      </c>
      <c r="AG155" s="305"/>
      <c r="AH155">
        <f t="shared" ref="AH155:AH177" si="7">IF($AH$152=675,0,IF(OR(AND(D155="",COUNTBLANK(W155:AD155)=8),AND(D155&lt;&gt;"",W155&lt;&gt;"",AA155&lt;&gt;"")),0,1))</f>
        <v>0</v>
      </c>
      <c r="AI155" s="305">
        <f t="shared" ref="AI155:AI177" si="8">IF(AND(AA155&lt;&gt;"",AA155=0),1,0)</f>
        <v>0</v>
      </c>
      <c r="AJ155" s="305">
        <f>IF(AND(D154="",D155&lt;&gt;""),1,0)</f>
        <v>0</v>
      </c>
      <c r="AK155" s="305"/>
      <c r="AL155" s="305"/>
      <c r="AM155" s="305"/>
    </row>
    <row r="156" spans="1:39" customFormat="1" ht="15" customHeight="1" x14ac:dyDescent="0.25">
      <c r="A156" s="74"/>
      <c r="B156" s="94"/>
      <c r="C156" s="116" t="s">
        <v>59</v>
      </c>
      <c r="D156" s="399"/>
      <c r="E156" s="400"/>
      <c r="F156" s="400"/>
      <c r="G156" s="400"/>
      <c r="H156" s="400"/>
      <c r="I156" s="400"/>
      <c r="J156" s="400"/>
      <c r="K156" s="400"/>
      <c r="L156" s="400"/>
      <c r="M156" s="400"/>
      <c r="N156" s="400"/>
      <c r="O156" s="400"/>
      <c r="P156" s="400"/>
      <c r="Q156" s="400"/>
      <c r="R156" s="400"/>
      <c r="S156" s="400"/>
      <c r="T156" s="400"/>
      <c r="U156" s="400"/>
      <c r="V156" s="401"/>
      <c r="W156" s="399"/>
      <c r="X156" s="400"/>
      <c r="Y156" s="400"/>
      <c r="Z156" s="401"/>
      <c r="AA156" s="399"/>
      <c r="AB156" s="400"/>
      <c r="AC156" s="400"/>
      <c r="AD156" s="401"/>
      <c r="AE156" s="41"/>
      <c r="AF156" s="303">
        <v>3</v>
      </c>
      <c r="AG156" s="305"/>
      <c r="AH156">
        <f t="shared" si="7"/>
        <v>0</v>
      </c>
      <c r="AI156" s="305">
        <f t="shared" si="8"/>
        <v>0</v>
      </c>
      <c r="AJ156" s="305">
        <f t="shared" ref="AJ156:AJ178" si="9">IF(AND(D155="",D156&lt;&gt;""),1,0)</f>
        <v>0</v>
      </c>
      <c r="AK156" s="305"/>
      <c r="AL156" s="305"/>
      <c r="AM156" s="305"/>
    </row>
    <row r="157" spans="1:39" customFormat="1" ht="15" customHeight="1" x14ac:dyDescent="0.25">
      <c r="A157" s="74"/>
      <c r="B157" s="94"/>
      <c r="C157" s="116" t="s">
        <v>61</v>
      </c>
      <c r="D157" s="399"/>
      <c r="E157" s="400"/>
      <c r="F157" s="400"/>
      <c r="G157" s="400"/>
      <c r="H157" s="400"/>
      <c r="I157" s="400"/>
      <c r="J157" s="400"/>
      <c r="K157" s="400"/>
      <c r="L157" s="400"/>
      <c r="M157" s="400"/>
      <c r="N157" s="400"/>
      <c r="O157" s="400"/>
      <c r="P157" s="400"/>
      <c r="Q157" s="400"/>
      <c r="R157" s="400"/>
      <c r="S157" s="400"/>
      <c r="T157" s="400"/>
      <c r="U157" s="400"/>
      <c r="V157" s="401"/>
      <c r="W157" s="399"/>
      <c r="X157" s="400"/>
      <c r="Y157" s="400"/>
      <c r="Z157" s="401"/>
      <c r="AA157" s="399"/>
      <c r="AB157" s="400"/>
      <c r="AC157" s="400"/>
      <c r="AD157" s="401"/>
      <c r="AE157" s="41"/>
      <c r="AF157" s="303">
        <v>4</v>
      </c>
      <c r="AG157" s="305"/>
      <c r="AH157">
        <f t="shared" si="7"/>
        <v>0</v>
      </c>
      <c r="AI157" s="305">
        <f t="shared" si="8"/>
        <v>0</v>
      </c>
      <c r="AJ157" s="305">
        <f t="shared" si="9"/>
        <v>0</v>
      </c>
      <c r="AK157" s="305"/>
      <c r="AL157" s="305"/>
      <c r="AM157" s="305"/>
    </row>
    <row r="158" spans="1:39" customFormat="1" ht="15" customHeight="1" x14ac:dyDescent="0.25">
      <c r="A158" s="74"/>
      <c r="B158" s="94"/>
      <c r="C158" s="116" t="s">
        <v>63</v>
      </c>
      <c r="D158" s="399"/>
      <c r="E158" s="400"/>
      <c r="F158" s="400"/>
      <c r="G158" s="400"/>
      <c r="H158" s="400"/>
      <c r="I158" s="400"/>
      <c r="J158" s="400"/>
      <c r="K158" s="400"/>
      <c r="L158" s="400"/>
      <c r="M158" s="400"/>
      <c r="N158" s="400"/>
      <c r="O158" s="400"/>
      <c r="P158" s="400"/>
      <c r="Q158" s="400"/>
      <c r="R158" s="400"/>
      <c r="S158" s="400"/>
      <c r="T158" s="400"/>
      <c r="U158" s="400"/>
      <c r="V158" s="401"/>
      <c r="W158" s="399"/>
      <c r="X158" s="400"/>
      <c r="Y158" s="400"/>
      <c r="Z158" s="401"/>
      <c r="AA158" s="399"/>
      <c r="AB158" s="400"/>
      <c r="AC158" s="400"/>
      <c r="AD158" s="401"/>
      <c r="AE158" s="41"/>
      <c r="AF158" s="303">
        <v>5</v>
      </c>
      <c r="AG158" s="305"/>
      <c r="AH158">
        <f t="shared" si="7"/>
        <v>0</v>
      </c>
      <c r="AI158" s="305">
        <f t="shared" si="8"/>
        <v>0</v>
      </c>
      <c r="AJ158" s="305">
        <f t="shared" si="9"/>
        <v>0</v>
      </c>
      <c r="AK158" s="305"/>
      <c r="AL158" s="305"/>
      <c r="AM158" s="305"/>
    </row>
    <row r="159" spans="1:39" customFormat="1" ht="15" customHeight="1" x14ac:dyDescent="0.25">
      <c r="A159" s="74"/>
      <c r="B159" s="94"/>
      <c r="C159" s="116" t="s">
        <v>65</v>
      </c>
      <c r="D159" s="399"/>
      <c r="E159" s="400"/>
      <c r="F159" s="400"/>
      <c r="G159" s="400"/>
      <c r="H159" s="400"/>
      <c r="I159" s="400"/>
      <c r="J159" s="400"/>
      <c r="K159" s="400"/>
      <c r="L159" s="400"/>
      <c r="M159" s="400"/>
      <c r="N159" s="400"/>
      <c r="O159" s="400"/>
      <c r="P159" s="400"/>
      <c r="Q159" s="400"/>
      <c r="R159" s="400"/>
      <c r="S159" s="400"/>
      <c r="T159" s="400"/>
      <c r="U159" s="400"/>
      <c r="V159" s="401"/>
      <c r="W159" s="399"/>
      <c r="X159" s="400"/>
      <c r="Y159" s="400"/>
      <c r="Z159" s="401"/>
      <c r="AA159" s="399"/>
      <c r="AB159" s="400"/>
      <c r="AC159" s="400"/>
      <c r="AD159" s="401"/>
      <c r="AE159" s="41"/>
      <c r="AF159" s="303">
        <v>6</v>
      </c>
      <c r="AG159" s="305"/>
      <c r="AH159">
        <f t="shared" si="7"/>
        <v>0</v>
      </c>
      <c r="AI159" s="305">
        <f t="shared" si="8"/>
        <v>0</v>
      </c>
      <c r="AJ159" s="305">
        <f t="shared" si="9"/>
        <v>0</v>
      </c>
      <c r="AK159" s="305"/>
      <c r="AL159" s="305"/>
      <c r="AM159" s="305"/>
    </row>
    <row r="160" spans="1:39" customFormat="1" ht="15" customHeight="1" x14ac:dyDescent="0.25">
      <c r="A160" s="74"/>
      <c r="B160" s="94"/>
      <c r="C160" s="116" t="s">
        <v>67</v>
      </c>
      <c r="D160" s="399"/>
      <c r="E160" s="400"/>
      <c r="F160" s="400"/>
      <c r="G160" s="400"/>
      <c r="H160" s="400"/>
      <c r="I160" s="400"/>
      <c r="J160" s="400"/>
      <c r="K160" s="400"/>
      <c r="L160" s="400"/>
      <c r="M160" s="400"/>
      <c r="N160" s="400"/>
      <c r="O160" s="400"/>
      <c r="P160" s="400"/>
      <c r="Q160" s="400"/>
      <c r="R160" s="400"/>
      <c r="S160" s="400"/>
      <c r="T160" s="400"/>
      <c r="U160" s="400"/>
      <c r="V160" s="401"/>
      <c r="W160" s="399"/>
      <c r="X160" s="400"/>
      <c r="Y160" s="400"/>
      <c r="Z160" s="401"/>
      <c r="AA160" s="399"/>
      <c r="AB160" s="400"/>
      <c r="AC160" s="400"/>
      <c r="AD160" s="401"/>
      <c r="AE160" s="41"/>
      <c r="AF160" s="303">
        <v>7</v>
      </c>
      <c r="AG160" s="305"/>
      <c r="AH160">
        <f t="shared" si="7"/>
        <v>0</v>
      </c>
      <c r="AI160" s="305">
        <f t="shared" si="8"/>
        <v>0</v>
      </c>
      <c r="AJ160" s="305">
        <f t="shared" si="9"/>
        <v>0</v>
      </c>
      <c r="AK160" s="305"/>
      <c r="AL160" s="305"/>
      <c r="AM160" s="305"/>
    </row>
    <row r="161" spans="1:39" customFormat="1" ht="15" customHeight="1" x14ac:dyDescent="0.25">
      <c r="A161" s="74"/>
      <c r="B161" s="94"/>
      <c r="C161" s="116" t="s">
        <v>69</v>
      </c>
      <c r="D161" s="399"/>
      <c r="E161" s="400"/>
      <c r="F161" s="400"/>
      <c r="G161" s="400"/>
      <c r="H161" s="400"/>
      <c r="I161" s="400"/>
      <c r="J161" s="400"/>
      <c r="K161" s="400"/>
      <c r="L161" s="400"/>
      <c r="M161" s="400"/>
      <c r="N161" s="400"/>
      <c r="O161" s="400"/>
      <c r="P161" s="400"/>
      <c r="Q161" s="400"/>
      <c r="R161" s="400"/>
      <c r="S161" s="400"/>
      <c r="T161" s="400"/>
      <c r="U161" s="400"/>
      <c r="V161" s="401"/>
      <c r="W161" s="399"/>
      <c r="X161" s="400"/>
      <c r="Y161" s="400"/>
      <c r="Z161" s="401"/>
      <c r="AA161" s="399"/>
      <c r="AB161" s="400"/>
      <c r="AC161" s="400"/>
      <c r="AD161" s="401"/>
      <c r="AE161" s="41"/>
      <c r="AF161" s="303">
        <v>8</v>
      </c>
      <c r="AG161" s="305"/>
      <c r="AH161">
        <f t="shared" si="7"/>
        <v>0</v>
      </c>
      <c r="AI161" s="305">
        <f t="shared" si="8"/>
        <v>0</v>
      </c>
      <c r="AJ161" s="305">
        <f t="shared" si="9"/>
        <v>0</v>
      </c>
      <c r="AK161" s="305"/>
      <c r="AL161" s="305"/>
      <c r="AM161" s="305"/>
    </row>
    <row r="162" spans="1:39" customFormat="1" ht="15" customHeight="1" x14ac:dyDescent="0.25">
      <c r="A162" s="74"/>
      <c r="B162" s="94"/>
      <c r="C162" s="116" t="s">
        <v>71</v>
      </c>
      <c r="D162" s="399"/>
      <c r="E162" s="400"/>
      <c r="F162" s="400"/>
      <c r="G162" s="400"/>
      <c r="H162" s="400"/>
      <c r="I162" s="400"/>
      <c r="J162" s="400"/>
      <c r="K162" s="400"/>
      <c r="L162" s="400"/>
      <c r="M162" s="400"/>
      <c r="N162" s="400"/>
      <c r="O162" s="400"/>
      <c r="P162" s="400"/>
      <c r="Q162" s="400"/>
      <c r="R162" s="400"/>
      <c r="S162" s="400"/>
      <c r="T162" s="400"/>
      <c r="U162" s="400"/>
      <c r="V162" s="401"/>
      <c r="W162" s="399"/>
      <c r="X162" s="400"/>
      <c r="Y162" s="400"/>
      <c r="Z162" s="401"/>
      <c r="AA162" s="399"/>
      <c r="AB162" s="400"/>
      <c r="AC162" s="400"/>
      <c r="AD162" s="401"/>
      <c r="AE162" s="41"/>
      <c r="AF162" s="303">
        <v>9</v>
      </c>
      <c r="AG162" s="305"/>
      <c r="AH162">
        <f t="shared" si="7"/>
        <v>0</v>
      </c>
      <c r="AI162" s="305">
        <f t="shared" si="8"/>
        <v>0</v>
      </c>
      <c r="AJ162" s="305">
        <f t="shared" si="9"/>
        <v>0</v>
      </c>
      <c r="AK162" s="305"/>
      <c r="AL162" s="305"/>
      <c r="AM162" s="305"/>
    </row>
    <row r="163" spans="1:39" customFormat="1" ht="15" customHeight="1" x14ac:dyDescent="0.25">
      <c r="A163" s="74"/>
      <c r="B163" s="94"/>
      <c r="C163" s="116" t="s">
        <v>108</v>
      </c>
      <c r="D163" s="399"/>
      <c r="E163" s="400"/>
      <c r="F163" s="400"/>
      <c r="G163" s="400"/>
      <c r="H163" s="400"/>
      <c r="I163" s="400"/>
      <c r="J163" s="400"/>
      <c r="K163" s="400"/>
      <c r="L163" s="400"/>
      <c r="M163" s="400"/>
      <c r="N163" s="400"/>
      <c r="O163" s="400"/>
      <c r="P163" s="400"/>
      <c r="Q163" s="400"/>
      <c r="R163" s="400"/>
      <c r="S163" s="400"/>
      <c r="T163" s="400"/>
      <c r="U163" s="400"/>
      <c r="V163" s="401"/>
      <c r="W163" s="399"/>
      <c r="X163" s="400"/>
      <c r="Y163" s="400"/>
      <c r="Z163" s="401"/>
      <c r="AA163" s="399"/>
      <c r="AB163" s="400"/>
      <c r="AC163" s="400"/>
      <c r="AD163" s="401"/>
      <c r="AE163" s="41"/>
      <c r="AF163" s="303">
        <v>10</v>
      </c>
      <c r="AG163" s="305"/>
      <c r="AH163">
        <f t="shared" si="7"/>
        <v>0</v>
      </c>
      <c r="AI163" s="305">
        <f t="shared" si="8"/>
        <v>0</v>
      </c>
      <c r="AJ163" s="305">
        <f t="shared" si="9"/>
        <v>0</v>
      </c>
      <c r="AK163" s="305"/>
      <c r="AL163" s="305"/>
      <c r="AM163" s="305"/>
    </row>
    <row r="164" spans="1:39" customFormat="1" ht="15" customHeight="1" x14ac:dyDescent="0.25">
      <c r="A164" s="74"/>
      <c r="B164" s="94"/>
      <c r="C164" s="116" t="s">
        <v>109</v>
      </c>
      <c r="D164" s="399"/>
      <c r="E164" s="400"/>
      <c r="F164" s="400"/>
      <c r="G164" s="400"/>
      <c r="H164" s="400"/>
      <c r="I164" s="400"/>
      <c r="J164" s="400"/>
      <c r="K164" s="400"/>
      <c r="L164" s="400"/>
      <c r="M164" s="400"/>
      <c r="N164" s="400"/>
      <c r="O164" s="400"/>
      <c r="P164" s="400"/>
      <c r="Q164" s="400"/>
      <c r="R164" s="400"/>
      <c r="S164" s="400"/>
      <c r="T164" s="400"/>
      <c r="U164" s="400"/>
      <c r="V164" s="401"/>
      <c r="W164" s="399"/>
      <c r="X164" s="400"/>
      <c r="Y164" s="400"/>
      <c r="Z164" s="401"/>
      <c r="AA164" s="399"/>
      <c r="AB164" s="400"/>
      <c r="AC164" s="400"/>
      <c r="AD164" s="401"/>
      <c r="AE164" s="41"/>
      <c r="AF164" s="303">
        <v>11</v>
      </c>
      <c r="AG164" s="305"/>
      <c r="AH164">
        <f t="shared" si="7"/>
        <v>0</v>
      </c>
      <c r="AI164" s="305">
        <f t="shared" si="8"/>
        <v>0</v>
      </c>
      <c r="AJ164" s="305">
        <f t="shared" si="9"/>
        <v>0</v>
      </c>
      <c r="AK164" s="305"/>
      <c r="AL164" s="305"/>
      <c r="AM164" s="305"/>
    </row>
    <row r="165" spans="1:39" customFormat="1" ht="15" customHeight="1" x14ac:dyDescent="0.25">
      <c r="A165" s="74"/>
      <c r="B165" s="94"/>
      <c r="C165" s="116" t="s">
        <v>110</v>
      </c>
      <c r="D165" s="399"/>
      <c r="E165" s="400"/>
      <c r="F165" s="400"/>
      <c r="G165" s="400"/>
      <c r="H165" s="400"/>
      <c r="I165" s="400"/>
      <c r="J165" s="400"/>
      <c r="K165" s="400"/>
      <c r="L165" s="400"/>
      <c r="M165" s="400"/>
      <c r="N165" s="400"/>
      <c r="O165" s="400"/>
      <c r="P165" s="400"/>
      <c r="Q165" s="400"/>
      <c r="R165" s="400"/>
      <c r="S165" s="400"/>
      <c r="T165" s="400"/>
      <c r="U165" s="400"/>
      <c r="V165" s="401"/>
      <c r="W165" s="399"/>
      <c r="X165" s="400"/>
      <c r="Y165" s="400"/>
      <c r="Z165" s="401"/>
      <c r="AA165" s="399"/>
      <c r="AB165" s="400"/>
      <c r="AC165" s="400"/>
      <c r="AD165" s="401"/>
      <c r="AE165" s="41"/>
      <c r="AF165" s="303">
        <v>12</v>
      </c>
      <c r="AG165" s="305"/>
      <c r="AH165">
        <f t="shared" si="7"/>
        <v>0</v>
      </c>
      <c r="AI165" s="305">
        <f t="shared" si="8"/>
        <v>0</v>
      </c>
      <c r="AJ165" s="305">
        <f t="shared" si="9"/>
        <v>0</v>
      </c>
      <c r="AK165" s="305"/>
      <c r="AL165" s="305"/>
      <c r="AM165" s="305"/>
    </row>
    <row r="166" spans="1:39" customFormat="1" ht="15" customHeight="1" x14ac:dyDescent="0.25">
      <c r="A166" s="74"/>
      <c r="B166" s="94"/>
      <c r="C166" s="116" t="s">
        <v>111</v>
      </c>
      <c r="D166" s="399"/>
      <c r="E166" s="400"/>
      <c r="F166" s="400"/>
      <c r="G166" s="400"/>
      <c r="H166" s="400"/>
      <c r="I166" s="400"/>
      <c r="J166" s="400"/>
      <c r="K166" s="400"/>
      <c r="L166" s="400"/>
      <c r="M166" s="400"/>
      <c r="N166" s="400"/>
      <c r="O166" s="400"/>
      <c r="P166" s="400"/>
      <c r="Q166" s="400"/>
      <c r="R166" s="400"/>
      <c r="S166" s="400"/>
      <c r="T166" s="400"/>
      <c r="U166" s="400"/>
      <c r="V166" s="401"/>
      <c r="W166" s="399"/>
      <c r="X166" s="400"/>
      <c r="Y166" s="400"/>
      <c r="Z166" s="401"/>
      <c r="AA166" s="399"/>
      <c r="AB166" s="400"/>
      <c r="AC166" s="400"/>
      <c r="AD166" s="401"/>
      <c r="AE166" s="41"/>
      <c r="AF166" s="303">
        <v>13</v>
      </c>
      <c r="AG166" s="305"/>
      <c r="AH166">
        <f t="shared" si="7"/>
        <v>0</v>
      </c>
      <c r="AI166" s="305">
        <f t="shared" si="8"/>
        <v>0</v>
      </c>
      <c r="AJ166" s="305">
        <f t="shared" si="9"/>
        <v>0</v>
      </c>
      <c r="AK166" s="305"/>
      <c r="AL166" s="305"/>
      <c r="AM166" s="305"/>
    </row>
    <row r="167" spans="1:39" customFormat="1" ht="15" customHeight="1" x14ac:dyDescent="0.25">
      <c r="A167" s="74"/>
      <c r="B167" s="94"/>
      <c r="C167" s="116" t="s">
        <v>112</v>
      </c>
      <c r="D167" s="399"/>
      <c r="E167" s="400"/>
      <c r="F167" s="400"/>
      <c r="G167" s="400"/>
      <c r="H167" s="400"/>
      <c r="I167" s="400"/>
      <c r="J167" s="400"/>
      <c r="K167" s="400"/>
      <c r="L167" s="400"/>
      <c r="M167" s="400"/>
      <c r="N167" s="400"/>
      <c r="O167" s="400"/>
      <c r="P167" s="400"/>
      <c r="Q167" s="400"/>
      <c r="R167" s="400"/>
      <c r="S167" s="400"/>
      <c r="T167" s="400"/>
      <c r="U167" s="400"/>
      <c r="V167" s="401"/>
      <c r="W167" s="399"/>
      <c r="X167" s="400"/>
      <c r="Y167" s="400"/>
      <c r="Z167" s="401"/>
      <c r="AA167" s="399"/>
      <c r="AB167" s="400"/>
      <c r="AC167" s="400"/>
      <c r="AD167" s="401"/>
      <c r="AE167" s="41"/>
      <c r="AF167" s="303">
        <v>14</v>
      </c>
      <c r="AG167" s="305"/>
      <c r="AH167">
        <f t="shared" si="7"/>
        <v>0</v>
      </c>
      <c r="AI167" s="305">
        <f t="shared" si="8"/>
        <v>0</v>
      </c>
      <c r="AJ167" s="305">
        <f t="shared" si="9"/>
        <v>0</v>
      </c>
      <c r="AK167" s="305"/>
      <c r="AL167" s="305"/>
      <c r="AM167" s="305"/>
    </row>
    <row r="168" spans="1:39" customFormat="1" ht="15" customHeight="1" x14ac:dyDescent="0.25">
      <c r="A168" s="74"/>
      <c r="B168" s="94"/>
      <c r="C168" s="116" t="s">
        <v>113</v>
      </c>
      <c r="D168" s="399"/>
      <c r="E168" s="400"/>
      <c r="F168" s="400"/>
      <c r="G168" s="400"/>
      <c r="H168" s="400"/>
      <c r="I168" s="400"/>
      <c r="J168" s="400"/>
      <c r="K168" s="400"/>
      <c r="L168" s="400"/>
      <c r="M168" s="400"/>
      <c r="N168" s="400"/>
      <c r="O168" s="400"/>
      <c r="P168" s="400"/>
      <c r="Q168" s="400"/>
      <c r="R168" s="400"/>
      <c r="S168" s="400"/>
      <c r="T168" s="400"/>
      <c r="U168" s="400"/>
      <c r="V168" s="401"/>
      <c r="W168" s="399"/>
      <c r="X168" s="400"/>
      <c r="Y168" s="400"/>
      <c r="Z168" s="401"/>
      <c r="AA168" s="399"/>
      <c r="AB168" s="400"/>
      <c r="AC168" s="400"/>
      <c r="AD168" s="401"/>
      <c r="AE168" s="41"/>
      <c r="AF168" s="303">
        <v>15</v>
      </c>
      <c r="AG168" s="305"/>
      <c r="AH168">
        <f t="shared" si="7"/>
        <v>0</v>
      </c>
      <c r="AI168" s="305">
        <f t="shared" si="8"/>
        <v>0</v>
      </c>
      <c r="AJ168" s="305">
        <f t="shared" si="9"/>
        <v>0</v>
      </c>
      <c r="AK168" s="305"/>
      <c r="AL168" s="305"/>
      <c r="AM168" s="305"/>
    </row>
    <row r="169" spans="1:39" customFormat="1" ht="15" customHeight="1" x14ac:dyDescent="0.25">
      <c r="A169" s="74"/>
      <c r="B169" s="94"/>
      <c r="C169" s="116" t="s">
        <v>114</v>
      </c>
      <c r="D169" s="399"/>
      <c r="E169" s="400"/>
      <c r="F169" s="400"/>
      <c r="G169" s="400"/>
      <c r="H169" s="400"/>
      <c r="I169" s="400"/>
      <c r="J169" s="400"/>
      <c r="K169" s="400"/>
      <c r="L169" s="400"/>
      <c r="M169" s="400"/>
      <c r="N169" s="400"/>
      <c r="O169" s="400"/>
      <c r="P169" s="400"/>
      <c r="Q169" s="400"/>
      <c r="R169" s="400"/>
      <c r="S169" s="400"/>
      <c r="T169" s="400"/>
      <c r="U169" s="400"/>
      <c r="V169" s="401"/>
      <c r="W169" s="399"/>
      <c r="X169" s="400"/>
      <c r="Y169" s="400"/>
      <c r="Z169" s="401"/>
      <c r="AA169" s="399"/>
      <c r="AB169" s="400"/>
      <c r="AC169" s="400"/>
      <c r="AD169" s="401"/>
      <c r="AE169" s="41"/>
      <c r="AF169" s="303">
        <v>16</v>
      </c>
      <c r="AG169" s="305"/>
      <c r="AH169">
        <f t="shared" si="7"/>
        <v>0</v>
      </c>
      <c r="AI169" s="305">
        <f t="shared" si="8"/>
        <v>0</v>
      </c>
      <c r="AJ169" s="305">
        <f t="shared" si="9"/>
        <v>0</v>
      </c>
      <c r="AK169" s="305"/>
      <c r="AL169" s="305"/>
      <c r="AM169" s="305"/>
    </row>
    <row r="170" spans="1:39" customFormat="1" ht="15" customHeight="1" x14ac:dyDescent="0.25">
      <c r="A170" s="74"/>
      <c r="B170" s="94"/>
      <c r="C170" s="116" t="s">
        <v>115</v>
      </c>
      <c r="D170" s="399"/>
      <c r="E170" s="400"/>
      <c r="F170" s="400"/>
      <c r="G170" s="400"/>
      <c r="H170" s="400"/>
      <c r="I170" s="400"/>
      <c r="J170" s="400"/>
      <c r="K170" s="400"/>
      <c r="L170" s="400"/>
      <c r="M170" s="400"/>
      <c r="N170" s="400"/>
      <c r="O170" s="400"/>
      <c r="P170" s="400"/>
      <c r="Q170" s="400"/>
      <c r="R170" s="400"/>
      <c r="S170" s="400"/>
      <c r="T170" s="400"/>
      <c r="U170" s="400"/>
      <c r="V170" s="401"/>
      <c r="W170" s="399"/>
      <c r="X170" s="400"/>
      <c r="Y170" s="400"/>
      <c r="Z170" s="401"/>
      <c r="AA170" s="399"/>
      <c r="AB170" s="400"/>
      <c r="AC170" s="400"/>
      <c r="AD170" s="401"/>
      <c r="AE170" s="41"/>
      <c r="AF170" s="303">
        <v>17</v>
      </c>
      <c r="AG170" s="305"/>
      <c r="AH170">
        <f t="shared" si="7"/>
        <v>0</v>
      </c>
      <c r="AI170" s="305">
        <f t="shared" si="8"/>
        <v>0</v>
      </c>
      <c r="AJ170" s="305">
        <f t="shared" si="9"/>
        <v>0</v>
      </c>
      <c r="AK170" s="305"/>
      <c r="AL170" s="305"/>
      <c r="AM170" s="305"/>
    </row>
    <row r="171" spans="1:39" customFormat="1" ht="15" customHeight="1" x14ac:dyDescent="0.25">
      <c r="A171" s="74"/>
      <c r="B171" s="94"/>
      <c r="C171" s="116" t="s">
        <v>116</v>
      </c>
      <c r="D171" s="399"/>
      <c r="E171" s="400"/>
      <c r="F171" s="400"/>
      <c r="G171" s="400"/>
      <c r="H171" s="400"/>
      <c r="I171" s="400"/>
      <c r="J171" s="400"/>
      <c r="K171" s="400"/>
      <c r="L171" s="400"/>
      <c r="M171" s="400"/>
      <c r="N171" s="400"/>
      <c r="O171" s="400"/>
      <c r="P171" s="400"/>
      <c r="Q171" s="400"/>
      <c r="R171" s="400"/>
      <c r="S171" s="400"/>
      <c r="T171" s="400"/>
      <c r="U171" s="400"/>
      <c r="V171" s="401"/>
      <c r="W171" s="399"/>
      <c r="X171" s="400"/>
      <c r="Y171" s="400"/>
      <c r="Z171" s="401"/>
      <c r="AA171" s="399"/>
      <c r="AB171" s="400"/>
      <c r="AC171" s="400"/>
      <c r="AD171" s="401"/>
      <c r="AE171" s="41"/>
      <c r="AF171" s="303">
        <v>18</v>
      </c>
      <c r="AG171" s="305"/>
      <c r="AH171">
        <f t="shared" si="7"/>
        <v>0</v>
      </c>
      <c r="AI171" s="305">
        <f t="shared" si="8"/>
        <v>0</v>
      </c>
      <c r="AJ171" s="305">
        <f t="shared" si="9"/>
        <v>0</v>
      </c>
      <c r="AK171" s="305"/>
      <c r="AL171" s="305"/>
      <c r="AM171" s="305"/>
    </row>
    <row r="172" spans="1:39" customFormat="1" ht="15" customHeight="1" x14ac:dyDescent="0.25">
      <c r="A172" s="74"/>
      <c r="B172" s="94"/>
      <c r="C172" s="116" t="s">
        <v>117</v>
      </c>
      <c r="D172" s="399"/>
      <c r="E172" s="400"/>
      <c r="F172" s="400"/>
      <c r="G172" s="400"/>
      <c r="H172" s="400"/>
      <c r="I172" s="400"/>
      <c r="J172" s="400"/>
      <c r="K172" s="400"/>
      <c r="L172" s="400"/>
      <c r="M172" s="400"/>
      <c r="N172" s="400"/>
      <c r="O172" s="400"/>
      <c r="P172" s="400"/>
      <c r="Q172" s="400"/>
      <c r="R172" s="400"/>
      <c r="S172" s="400"/>
      <c r="T172" s="400"/>
      <c r="U172" s="400"/>
      <c r="V172" s="401"/>
      <c r="W172" s="399"/>
      <c r="X172" s="400"/>
      <c r="Y172" s="400"/>
      <c r="Z172" s="401"/>
      <c r="AA172" s="399"/>
      <c r="AB172" s="400"/>
      <c r="AC172" s="400"/>
      <c r="AD172" s="401"/>
      <c r="AE172" s="41"/>
      <c r="AF172" s="303">
        <v>19</v>
      </c>
      <c r="AG172" s="305"/>
      <c r="AH172">
        <f t="shared" si="7"/>
        <v>0</v>
      </c>
      <c r="AI172" s="305">
        <f t="shared" si="8"/>
        <v>0</v>
      </c>
      <c r="AJ172" s="305">
        <f t="shared" si="9"/>
        <v>0</v>
      </c>
      <c r="AK172" s="305"/>
      <c r="AL172" s="305"/>
      <c r="AM172" s="305"/>
    </row>
    <row r="173" spans="1:39" customFormat="1" ht="15" customHeight="1" x14ac:dyDescent="0.25">
      <c r="A173" s="74"/>
      <c r="B173" s="94"/>
      <c r="C173" s="116" t="s">
        <v>118</v>
      </c>
      <c r="D173" s="399"/>
      <c r="E173" s="400"/>
      <c r="F173" s="400"/>
      <c r="G173" s="400"/>
      <c r="H173" s="400"/>
      <c r="I173" s="400"/>
      <c r="J173" s="400"/>
      <c r="K173" s="400"/>
      <c r="L173" s="400"/>
      <c r="M173" s="400"/>
      <c r="N173" s="400"/>
      <c r="O173" s="400"/>
      <c r="P173" s="400"/>
      <c r="Q173" s="400"/>
      <c r="R173" s="400"/>
      <c r="S173" s="400"/>
      <c r="T173" s="400"/>
      <c r="U173" s="400"/>
      <c r="V173" s="401"/>
      <c r="W173" s="399"/>
      <c r="X173" s="400"/>
      <c r="Y173" s="400"/>
      <c r="Z173" s="401"/>
      <c r="AA173" s="399"/>
      <c r="AB173" s="400"/>
      <c r="AC173" s="400"/>
      <c r="AD173" s="401"/>
      <c r="AE173" s="41"/>
      <c r="AF173" s="303">
        <v>20</v>
      </c>
      <c r="AG173" s="305"/>
      <c r="AH173">
        <f t="shared" si="7"/>
        <v>0</v>
      </c>
      <c r="AI173" s="305">
        <f t="shared" si="8"/>
        <v>0</v>
      </c>
      <c r="AJ173" s="305">
        <f t="shared" si="9"/>
        <v>0</v>
      </c>
      <c r="AK173" s="305"/>
      <c r="AL173" s="305"/>
      <c r="AM173" s="305"/>
    </row>
    <row r="174" spans="1:39" customFormat="1" ht="15" customHeight="1" x14ac:dyDescent="0.25">
      <c r="A174" s="74"/>
      <c r="B174" s="94"/>
      <c r="C174" s="116" t="s">
        <v>121</v>
      </c>
      <c r="D174" s="399"/>
      <c r="E174" s="400"/>
      <c r="F174" s="400"/>
      <c r="G174" s="400"/>
      <c r="H174" s="400"/>
      <c r="I174" s="400"/>
      <c r="J174" s="400"/>
      <c r="K174" s="400"/>
      <c r="L174" s="400"/>
      <c r="M174" s="400"/>
      <c r="N174" s="400"/>
      <c r="O174" s="400"/>
      <c r="P174" s="400"/>
      <c r="Q174" s="400"/>
      <c r="R174" s="400"/>
      <c r="S174" s="400"/>
      <c r="T174" s="400"/>
      <c r="U174" s="400"/>
      <c r="V174" s="401"/>
      <c r="W174" s="399"/>
      <c r="X174" s="400"/>
      <c r="Y174" s="400"/>
      <c r="Z174" s="401"/>
      <c r="AA174" s="399"/>
      <c r="AB174" s="400"/>
      <c r="AC174" s="400"/>
      <c r="AD174" s="401"/>
      <c r="AE174" s="41"/>
      <c r="AF174" s="303">
        <v>21</v>
      </c>
      <c r="AG174" s="305"/>
      <c r="AH174">
        <f t="shared" si="7"/>
        <v>0</v>
      </c>
      <c r="AI174" s="305">
        <f t="shared" si="8"/>
        <v>0</v>
      </c>
      <c r="AJ174" s="305">
        <f t="shared" si="9"/>
        <v>0</v>
      </c>
      <c r="AK174" s="305"/>
      <c r="AL174" s="305"/>
      <c r="AM174" s="305"/>
    </row>
    <row r="175" spans="1:39" customFormat="1" ht="15" customHeight="1" x14ac:dyDescent="0.25">
      <c r="A175" s="74"/>
      <c r="B175" s="94"/>
      <c r="C175" s="116" t="s">
        <v>125</v>
      </c>
      <c r="D175" s="399"/>
      <c r="E175" s="400"/>
      <c r="F175" s="400"/>
      <c r="G175" s="400"/>
      <c r="H175" s="400"/>
      <c r="I175" s="400"/>
      <c r="J175" s="400"/>
      <c r="K175" s="400"/>
      <c r="L175" s="400"/>
      <c r="M175" s="400"/>
      <c r="N175" s="400"/>
      <c r="O175" s="400"/>
      <c r="P175" s="400"/>
      <c r="Q175" s="400"/>
      <c r="R175" s="400"/>
      <c r="S175" s="400"/>
      <c r="T175" s="400"/>
      <c r="U175" s="400"/>
      <c r="V175" s="401"/>
      <c r="W175" s="399"/>
      <c r="X175" s="400"/>
      <c r="Y175" s="400"/>
      <c r="Z175" s="401"/>
      <c r="AA175" s="399"/>
      <c r="AB175" s="400"/>
      <c r="AC175" s="400"/>
      <c r="AD175" s="401"/>
      <c r="AE175" s="41"/>
      <c r="AF175" s="303">
        <v>22</v>
      </c>
      <c r="AG175" s="305"/>
      <c r="AH175">
        <f t="shared" si="7"/>
        <v>0</v>
      </c>
      <c r="AI175" s="305">
        <f>IF(AND(AA175&lt;&gt;"",AA175=0),1,0)</f>
        <v>0</v>
      </c>
      <c r="AJ175" s="305">
        <f t="shared" si="9"/>
        <v>0</v>
      </c>
      <c r="AK175" s="305"/>
      <c r="AL175" s="305"/>
      <c r="AM175" s="305"/>
    </row>
    <row r="176" spans="1:39" customFormat="1" ht="15" customHeight="1" x14ac:dyDescent="0.25">
      <c r="A176" s="74"/>
      <c r="B176" s="94"/>
      <c r="C176" s="116" t="s">
        <v>128</v>
      </c>
      <c r="D176" s="399"/>
      <c r="E176" s="400"/>
      <c r="F176" s="400"/>
      <c r="G176" s="400"/>
      <c r="H176" s="400"/>
      <c r="I176" s="400"/>
      <c r="J176" s="400"/>
      <c r="K176" s="400"/>
      <c r="L176" s="400"/>
      <c r="M176" s="400"/>
      <c r="N176" s="400"/>
      <c r="O176" s="400"/>
      <c r="P176" s="400"/>
      <c r="Q176" s="400"/>
      <c r="R176" s="400"/>
      <c r="S176" s="400"/>
      <c r="T176" s="400"/>
      <c r="U176" s="400"/>
      <c r="V176" s="401"/>
      <c r="W176" s="399"/>
      <c r="X176" s="400"/>
      <c r="Y176" s="400"/>
      <c r="Z176" s="401"/>
      <c r="AA176" s="399"/>
      <c r="AB176" s="400"/>
      <c r="AC176" s="400"/>
      <c r="AD176" s="401"/>
      <c r="AE176" s="41"/>
      <c r="AF176" s="303">
        <v>23</v>
      </c>
      <c r="AG176" s="305"/>
      <c r="AH176">
        <f t="shared" si="7"/>
        <v>0</v>
      </c>
      <c r="AI176" s="305">
        <f t="shared" si="8"/>
        <v>0</v>
      </c>
      <c r="AJ176" s="305">
        <f t="shared" si="9"/>
        <v>0</v>
      </c>
      <c r="AK176" s="305"/>
      <c r="AL176" s="305"/>
      <c r="AM176" s="305"/>
    </row>
    <row r="177" spans="1:39" customFormat="1" ht="15" customHeight="1" x14ac:dyDescent="0.25">
      <c r="A177" s="74"/>
      <c r="B177" s="94"/>
      <c r="C177" s="116" t="s">
        <v>132</v>
      </c>
      <c r="D177" s="399"/>
      <c r="E177" s="400"/>
      <c r="F177" s="400"/>
      <c r="G177" s="400"/>
      <c r="H177" s="400"/>
      <c r="I177" s="400"/>
      <c r="J177" s="400"/>
      <c r="K177" s="400"/>
      <c r="L177" s="400"/>
      <c r="M177" s="400"/>
      <c r="N177" s="400"/>
      <c r="O177" s="400"/>
      <c r="P177" s="400"/>
      <c r="Q177" s="400"/>
      <c r="R177" s="400"/>
      <c r="S177" s="400"/>
      <c r="T177" s="400"/>
      <c r="U177" s="400"/>
      <c r="V177" s="401"/>
      <c r="W177" s="399"/>
      <c r="X177" s="400"/>
      <c r="Y177" s="400"/>
      <c r="Z177" s="401"/>
      <c r="AA177" s="399"/>
      <c r="AB177" s="400"/>
      <c r="AC177" s="400"/>
      <c r="AD177" s="401"/>
      <c r="AE177" s="41"/>
      <c r="AF177" s="303">
        <v>24</v>
      </c>
      <c r="AG177" s="305"/>
      <c r="AH177">
        <f t="shared" si="7"/>
        <v>0</v>
      </c>
      <c r="AI177" s="305">
        <f t="shared" si="8"/>
        <v>0</v>
      </c>
      <c r="AJ177" s="305">
        <f t="shared" si="9"/>
        <v>0</v>
      </c>
      <c r="AK177" s="305"/>
      <c r="AL177" s="305"/>
      <c r="AM177" s="305"/>
    </row>
    <row r="178" spans="1:39" customFormat="1" ht="15" customHeight="1" x14ac:dyDescent="0.25">
      <c r="A178" s="74"/>
      <c r="B178" s="94"/>
      <c r="C178" s="116" t="s">
        <v>135</v>
      </c>
      <c r="D178" s="399"/>
      <c r="E178" s="400"/>
      <c r="F178" s="400"/>
      <c r="G178" s="400"/>
      <c r="H178" s="400"/>
      <c r="I178" s="400"/>
      <c r="J178" s="400"/>
      <c r="K178" s="400"/>
      <c r="L178" s="400"/>
      <c r="M178" s="400"/>
      <c r="N178" s="400"/>
      <c r="O178" s="400"/>
      <c r="P178" s="400"/>
      <c r="Q178" s="400"/>
      <c r="R178" s="400"/>
      <c r="S178" s="400"/>
      <c r="T178" s="400"/>
      <c r="U178" s="400"/>
      <c r="V178" s="401"/>
      <c r="W178" s="399"/>
      <c r="X178" s="400"/>
      <c r="Y178" s="400"/>
      <c r="Z178" s="401"/>
      <c r="AA178" s="402"/>
      <c r="AB178" s="403"/>
      <c r="AC178" s="403"/>
      <c r="AD178" s="404"/>
      <c r="AE178" s="41"/>
      <c r="AF178" s="303">
        <v>25</v>
      </c>
      <c r="AG178" s="305"/>
      <c r="AH178">
        <f>IF($AH$152=675,0,IF(OR(AND(D178="",COUNTBLANK(W178:AD178)=8),AND(D178&lt;&gt;"",W178&lt;&gt;"",AA178&lt;&gt;"")),0,1))</f>
        <v>0</v>
      </c>
      <c r="AI178" s="305">
        <f>IF(AND(AA178&lt;&gt;"",AA178=0),1,0)</f>
        <v>0</v>
      </c>
      <c r="AJ178" s="305">
        <f t="shared" si="9"/>
        <v>0</v>
      </c>
      <c r="AK178" s="305"/>
      <c r="AL178" s="305"/>
      <c r="AM178" s="305"/>
    </row>
    <row r="179" spans="1:39" customFormat="1" ht="15" customHeight="1" x14ac:dyDescent="0.25">
      <c r="A179" s="74"/>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171" t="s">
        <v>98</v>
      </c>
      <c r="AA179" s="384">
        <f>IF(AND(SUM(AA154:AD178)=0,COUNTIF(AA154:AD178,"NS")&gt;0),"NS",SUM(AA154:AD178))</f>
        <v>0</v>
      </c>
      <c r="AB179" s="384"/>
      <c r="AC179" s="384"/>
      <c r="AD179" s="384"/>
      <c r="AE179" s="41"/>
      <c r="AF179" s="303">
        <v>26</v>
      </c>
      <c r="AG179" s="305"/>
      <c r="AH179" s="311">
        <f>SUM(AH154:AH178)</f>
        <v>0</v>
      </c>
      <c r="AI179" s="311">
        <f>SUM(AI154:AI178)</f>
        <v>0</v>
      </c>
      <c r="AJ179" s="318">
        <f>SUM(AJ155:AJ178)</f>
        <v>0</v>
      </c>
      <c r="AK179" s="305"/>
      <c r="AL179" s="305"/>
      <c r="AM179" s="305"/>
    </row>
    <row r="180" spans="1:39" customFormat="1" ht="15" customHeight="1" x14ac:dyDescent="0.25">
      <c r="A180" s="74"/>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2"/>
      <c r="AF180" s="303">
        <v>27</v>
      </c>
      <c r="AG180" s="305"/>
      <c r="AH180" s="305"/>
      <c r="AI180" s="305"/>
      <c r="AJ180" s="305"/>
      <c r="AK180" s="305"/>
      <c r="AL180" s="305"/>
      <c r="AM180" s="305"/>
    </row>
    <row r="181" spans="1:39" customFormat="1" ht="15" customHeight="1" x14ac:dyDescent="0.25">
      <c r="A181" s="141"/>
      <c r="B181" s="104"/>
      <c r="C181" s="397" t="s">
        <v>180</v>
      </c>
      <c r="D181" s="397"/>
      <c r="E181" s="397"/>
      <c r="F181" s="397"/>
      <c r="G181" s="397"/>
      <c r="H181" s="397"/>
      <c r="I181" s="397"/>
      <c r="J181" s="397"/>
      <c r="K181" s="397"/>
      <c r="L181" s="397"/>
      <c r="M181" s="397"/>
      <c r="N181" s="397"/>
      <c r="O181" s="397"/>
      <c r="P181" s="397"/>
      <c r="Q181" s="397"/>
      <c r="R181" s="397"/>
      <c r="S181" s="397"/>
      <c r="T181" s="397"/>
      <c r="U181" s="397"/>
      <c r="V181" s="397"/>
      <c r="W181" s="397"/>
      <c r="X181" s="397"/>
      <c r="Y181" s="397"/>
      <c r="Z181" s="397"/>
      <c r="AA181" s="397"/>
      <c r="AB181" s="397"/>
      <c r="AC181" s="397"/>
      <c r="AD181" s="397"/>
      <c r="AE181" s="62"/>
      <c r="AF181" s="303">
        <v>28</v>
      </c>
      <c r="AG181" s="305"/>
      <c r="AH181" s="305"/>
      <c r="AI181" s="305"/>
      <c r="AJ181" s="305"/>
      <c r="AK181" s="305"/>
      <c r="AL181" s="305"/>
      <c r="AM181" s="305"/>
    </row>
    <row r="182" spans="1:39" s="95" customFormat="1" ht="15" customHeight="1" x14ac:dyDescent="0.25">
      <c r="A182" s="141"/>
      <c r="B182" s="104"/>
      <c r="C182" s="142" t="s">
        <v>55</v>
      </c>
      <c r="D182" s="391" t="s">
        <v>119</v>
      </c>
      <c r="E182" s="392"/>
      <c r="F182" s="392"/>
      <c r="G182" s="392"/>
      <c r="H182" s="392"/>
      <c r="I182" s="392"/>
      <c r="J182" s="392"/>
      <c r="K182" s="393"/>
      <c r="L182" s="116" t="s">
        <v>109</v>
      </c>
      <c r="M182" s="391" t="s">
        <v>145</v>
      </c>
      <c r="N182" s="392"/>
      <c r="O182" s="392"/>
      <c r="P182" s="392"/>
      <c r="Q182" s="392"/>
      <c r="R182" s="392"/>
      <c r="S182" s="392"/>
      <c r="T182" s="393"/>
      <c r="U182" s="142" t="s">
        <v>121</v>
      </c>
      <c r="V182" s="398" t="s">
        <v>163</v>
      </c>
      <c r="W182" s="398"/>
      <c r="X182" s="398"/>
      <c r="Y182" s="398"/>
      <c r="Z182" s="398"/>
      <c r="AA182" s="398"/>
      <c r="AB182" s="398"/>
      <c r="AC182" s="398"/>
      <c r="AD182" s="398"/>
      <c r="AE182" s="62"/>
      <c r="AF182" s="303"/>
      <c r="AG182" s="313"/>
      <c r="AH182" s="313"/>
      <c r="AI182" s="313"/>
      <c r="AJ182" s="313"/>
      <c r="AK182" s="313"/>
      <c r="AL182" s="313"/>
      <c r="AM182" s="313"/>
    </row>
    <row r="183" spans="1:39" s="95" customFormat="1" ht="30" customHeight="1" x14ac:dyDescent="0.25">
      <c r="A183" s="141"/>
      <c r="B183" s="104"/>
      <c r="C183" s="142" t="s">
        <v>57</v>
      </c>
      <c r="D183" s="391" t="s">
        <v>170</v>
      </c>
      <c r="E183" s="392"/>
      <c r="F183" s="392"/>
      <c r="G183" s="392"/>
      <c r="H183" s="392"/>
      <c r="I183" s="392"/>
      <c r="J183" s="392"/>
      <c r="K183" s="393"/>
      <c r="L183" s="142" t="s">
        <v>110</v>
      </c>
      <c r="M183" s="386" t="s">
        <v>149</v>
      </c>
      <c r="N183" s="387"/>
      <c r="O183" s="387"/>
      <c r="P183" s="387"/>
      <c r="Q183" s="387"/>
      <c r="R183" s="387"/>
      <c r="S183" s="387"/>
      <c r="T183" s="388"/>
      <c r="U183" s="142" t="s">
        <v>125</v>
      </c>
      <c r="V183" s="385" t="s">
        <v>129</v>
      </c>
      <c r="W183" s="385"/>
      <c r="X183" s="385"/>
      <c r="Y183" s="385"/>
      <c r="Z183" s="385"/>
      <c r="AA183" s="385"/>
      <c r="AB183" s="385"/>
      <c r="AC183" s="385"/>
      <c r="AD183" s="385"/>
      <c r="AE183" s="62"/>
      <c r="AF183" s="303"/>
      <c r="AG183" s="313"/>
      <c r="AH183" s="313"/>
      <c r="AI183" s="313"/>
      <c r="AJ183" s="313"/>
      <c r="AK183" s="313"/>
      <c r="AL183" s="313"/>
      <c r="AM183" s="313"/>
    </row>
    <row r="184" spans="1:39" s="95" customFormat="1" ht="30" customHeight="1" x14ac:dyDescent="0.25">
      <c r="A184" s="141"/>
      <c r="B184" s="104"/>
      <c r="C184" s="142" t="s">
        <v>59</v>
      </c>
      <c r="D184" s="391" t="s">
        <v>186</v>
      </c>
      <c r="E184" s="392"/>
      <c r="F184" s="392"/>
      <c r="G184" s="392"/>
      <c r="H184" s="392"/>
      <c r="I184" s="392"/>
      <c r="J184" s="392"/>
      <c r="K184" s="393"/>
      <c r="L184" s="142" t="s">
        <v>111</v>
      </c>
      <c r="M184" s="394" t="s">
        <v>152</v>
      </c>
      <c r="N184" s="395"/>
      <c r="O184" s="395"/>
      <c r="P184" s="395"/>
      <c r="Q184" s="395"/>
      <c r="R184" s="395"/>
      <c r="S184" s="395"/>
      <c r="T184" s="396"/>
      <c r="U184" s="142" t="s">
        <v>128</v>
      </c>
      <c r="V184" s="385" t="s">
        <v>133</v>
      </c>
      <c r="W184" s="385"/>
      <c r="X184" s="385"/>
      <c r="Y184" s="385"/>
      <c r="Z184" s="385"/>
      <c r="AA184" s="385"/>
      <c r="AB184" s="385"/>
      <c r="AC184" s="385"/>
      <c r="AD184" s="385"/>
      <c r="AE184" s="62"/>
      <c r="AF184" s="303"/>
      <c r="AG184" s="313"/>
      <c r="AH184" s="313"/>
      <c r="AI184" s="313"/>
      <c r="AJ184" s="313"/>
      <c r="AK184" s="313"/>
      <c r="AL184" s="313"/>
      <c r="AM184" s="313"/>
    </row>
    <row r="185" spans="1:39" s="95" customFormat="1" ht="15" customHeight="1" x14ac:dyDescent="0.25">
      <c r="A185" s="141"/>
      <c r="B185" s="104"/>
      <c r="C185" s="142" t="s">
        <v>61</v>
      </c>
      <c r="D185" s="391" t="s">
        <v>156</v>
      </c>
      <c r="E185" s="392"/>
      <c r="F185" s="392"/>
      <c r="G185" s="392"/>
      <c r="H185" s="392"/>
      <c r="I185" s="392"/>
      <c r="J185" s="392"/>
      <c r="K185" s="393"/>
      <c r="L185" s="142" t="s">
        <v>112</v>
      </c>
      <c r="M185" s="394" t="s">
        <v>124</v>
      </c>
      <c r="N185" s="395"/>
      <c r="O185" s="395"/>
      <c r="P185" s="395"/>
      <c r="Q185" s="395"/>
      <c r="R185" s="395"/>
      <c r="S185" s="395"/>
      <c r="T185" s="396"/>
      <c r="U185" s="142" t="s">
        <v>132</v>
      </c>
      <c r="V185" s="385" t="s">
        <v>136</v>
      </c>
      <c r="W185" s="385"/>
      <c r="X185" s="385"/>
      <c r="Y185" s="385"/>
      <c r="Z185" s="385"/>
      <c r="AA185" s="385"/>
      <c r="AB185" s="385"/>
      <c r="AC185" s="385"/>
      <c r="AD185" s="385"/>
      <c r="AE185" s="62"/>
      <c r="AF185" s="303"/>
      <c r="AG185" s="313"/>
      <c r="AH185" s="313"/>
      <c r="AI185" s="313"/>
      <c r="AJ185" s="313"/>
      <c r="AK185" s="313"/>
      <c r="AL185" s="313"/>
      <c r="AM185" s="313"/>
    </row>
    <row r="186" spans="1:39" s="95" customFormat="1" ht="15" customHeight="1" x14ac:dyDescent="0.25">
      <c r="A186" s="141"/>
      <c r="B186" s="104"/>
      <c r="C186" s="142" t="s">
        <v>63</v>
      </c>
      <c r="D186" s="391" t="s">
        <v>157</v>
      </c>
      <c r="E186" s="392"/>
      <c r="F186" s="392"/>
      <c r="G186" s="392"/>
      <c r="H186" s="392"/>
      <c r="I186" s="392"/>
      <c r="J186" s="392"/>
      <c r="K186" s="393"/>
      <c r="L186" s="142" t="s">
        <v>113</v>
      </c>
      <c r="M186" s="394" t="s">
        <v>138</v>
      </c>
      <c r="N186" s="395"/>
      <c r="O186" s="395"/>
      <c r="P186" s="395"/>
      <c r="Q186" s="395"/>
      <c r="R186" s="395"/>
      <c r="S186" s="395"/>
      <c r="T186" s="396"/>
      <c r="U186" s="142" t="s">
        <v>135</v>
      </c>
      <c r="V186" s="385" t="s">
        <v>140</v>
      </c>
      <c r="W186" s="385"/>
      <c r="X186" s="385"/>
      <c r="Y186" s="385"/>
      <c r="Z186" s="385"/>
      <c r="AA186" s="385"/>
      <c r="AB186" s="385"/>
      <c r="AC186" s="385"/>
      <c r="AD186" s="385"/>
      <c r="AE186" s="62"/>
      <c r="AF186" s="303"/>
      <c r="AG186" s="313"/>
      <c r="AH186" s="313"/>
      <c r="AI186" s="313"/>
      <c r="AJ186" s="313"/>
      <c r="AK186" s="313"/>
      <c r="AL186" s="313"/>
      <c r="AM186" s="313"/>
    </row>
    <row r="187" spans="1:39" s="95" customFormat="1" ht="30" customHeight="1" x14ac:dyDescent="0.25">
      <c r="A187" s="141"/>
      <c r="B187" s="104"/>
      <c r="C187" s="142" t="s">
        <v>65</v>
      </c>
      <c r="D187" s="386" t="s">
        <v>126</v>
      </c>
      <c r="E187" s="387"/>
      <c r="F187" s="387"/>
      <c r="G187" s="387"/>
      <c r="H187" s="387"/>
      <c r="I187" s="387"/>
      <c r="J187" s="387"/>
      <c r="K187" s="388"/>
      <c r="L187" s="142" t="s">
        <v>114</v>
      </c>
      <c r="M187" s="394" t="s">
        <v>142</v>
      </c>
      <c r="N187" s="395"/>
      <c r="O187" s="395"/>
      <c r="P187" s="395"/>
      <c r="Q187" s="395"/>
      <c r="R187" s="395"/>
      <c r="S187" s="395"/>
      <c r="T187" s="396"/>
      <c r="U187" s="142" t="s">
        <v>139</v>
      </c>
      <c r="V187" s="385" t="s">
        <v>144</v>
      </c>
      <c r="W187" s="385"/>
      <c r="X187" s="385"/>
      <c r="Y187" s="385"/>
      <c r="Z187" s="385"/>
      <c r="AA187" s="385"/>
      <c r="AB187" s="385"/>
      <c r="AC187" s="385"/>
      <c r="AD187" s="385"/>
      <c r="AE187" s="62"/>
      <c r="AF187" s="303"/>
      <c r="AG187" s="313"/>
      <c r="AH187" s="313"/>
      <c r="AI187" s="313"/>
      <c r="AJ187" s="313"/>
      <c r="AK187" s="313"/>
      <c r="AL187" s="313"/>
      <c r="AM187" s="313"/>
    </row>
    <row r="188" spans="1:39" s="95" customFormat="1" ht="30" customHeight="1" x14ac:dyDescent="0.25">
      <c r="A188" s="141"/>
      <c r="B188" s="104"/>
      <c r="C188" s="142" t="s">
        <v>67</v>
      </c>
      <c r="D188" s="386" t="s">
        <v>130</v>
      </c>
      <c r="E188" s="387"/>
      <c r="F188" s="387"/>
      <c r="G188" s="387"/>
      <c r="H188" s="387"/>
      <c r="I188" s="387"/>
      <c r="J188" s="387"/>
      <c r="K188" s="388"/>
      <c r="L188" s="142" t="s">
        <v>115</v>
      </c>
      <c r="M188" s="394" t="s">
        <v>146</v>
      </c>
      <c r="N188" s="395"/>
      <c r="O188" s="395"/>
      <c r="P188" s="395"/>
      <c r="Q188" s="395"/>
      <c r="R188" s="395"/>
      <c r="S188" s="395"/>
      <c r="T188" s="396"/>
      <c r="U188" s="116" t="s">
        <v>143</v>
      </c>
      <c r="V188" s="385" t="s">
        <v>148</v>
      </c>
      <c r="W188" s="385"/>
      <c r="X188" s="385"/>
      <c r="Y188" s="385"/>
      <c r="Z188" s="385"/>
      <c r="AA188" s="385"/>
      <c r="AB188" s="385"/>
      <c r="AC188" s="385"/>
      <c r="AD188" s="385"/>
      <c r="AE188" s="62"/>
      <c r="AF188" s="303"/>
      <c r="AG188" s="313"/>
      <c r="AH188" s="313"/>
      <c r="AI188" s="313"/>
      <c r="AJ188" s="313"/>
      <c r="AK188" s="313"/>
      <c r="AL188" s="313"/>
      <c r="AM188" s="313"/>
    </row>
    <row r="189" spans="1:39" s="95" customFormat="1" ht="30" customHeight="1" x14ac:dyDescent="0.25">
      <c r="A189" s="141"/>
      <c r="B189" s="104"/>
      <c r="C189" s="142" t="s">
        <v>69</v>
      </c>
      <c r="D189" s="391" t="s">
        <v>187</v>
      </c>
      <c r="E189" s="392"/>
      <c r="F189" s="392"/>
      <c r="G189" s="392"/>
      <c r="H189" s="392"/>
      <c r="I189" s="392"/>
      <c r="J189" s="392"/>
      <c r="K189" s="393"/>
      <c r="L189" s="142" t="s">
        <v>116</v>
      </c>
      <c r="M189" s="394" t="s">
        <v>150</v>
      </c>
      <c r="N189" s="395"/>
      <c r="O189" s="395"/>
      <c r="P189" s="395"/>
      <c r="Q189" s="395"/>
      <c r="R189" s="395"/>
      <c r="S189" s="395"/>
      <c r="T189" s="396"/>
      <c r="U189" s="116" t="s">
        <v>147</v>
      </c>
      <c r="V189" s="385" t="s">
        <v>154</v>
      </c>
      <c r="W189" s="385"/>
      <c r="X189" s="385"/>
      <c r="Y189" s="385"/>
      <c r="Z189" s="385"/>
      <c r="AA189" s="385"/>
      <c r="AB189" s="385"/>
      <c r="AC189" s="385"/>
      <c r="AD189" s="385"/>
      <c r="AE189" s="62"/>
      <c r="AF189" s="303"/>
      <c r="AG189" s="313"/>
      <c r="AH189" s="313"/>
      <c r="AI189" s="313"/>
      <c r="AJ189" s="313"/>
      <c r="AK189" s="313"/>
      <c r="AL189" s="313"/>
      <c r="AM189" s="313"/>
    </row>
    <row r="190" spans="1:39" s="95" customFormat="1" ht="15" customHeight="1" x14ac:dyDescent="0.25">
      <c r="A190" s="141"/>
      <c r="B190" s="104"/>
      <c r="C190" s="142" t="s">
        <v>71</v>
      </c>
      <c r="D190" s="386" t="s">
        <v>137</v>
      </c>
      <c r="E190" s="387"/>
      <c r="F190" s="387"/>
      <c r="G190" s="387"/>
      <c r="H190" s="387"/>
      <c r="I190" s="387"/>
      <c r="J190" s="387"/>
      <c r="K190" s="388"/>
      <c r="L190" s="142" t="s">
        <v>117</v>
      </c>
      <c r="M190" s="389" t="s">
        <v>164</v>
      </c>
      <c r="N190" s="389"/>
      <c r="O190" s="389"/>
      <c r="P190" s="389"/>
      <c r="Q190" s="389"/>
      <c r="R190" s="389"/>
      <c r="S190" s="389"/>
      <c r="T190" s="389"/>
      <c r="U190" s="144"/>
      <c r="V190" s="390"/>
      <c r="W190" s="390"/>
      <c r="X190" s="390"/>
      <c r="Y190" s="390"/>
      <c r="Z190" s="390"/>
      <c r="AA190" s="390"/>
      <c r="AB190" s="390"/>
      <c r="AC190" s="390"/>
      <c r="AD190" s="390"/>
      <c r="AE190" s="390"/>
      <c r="AF190" s="303"/>
      <c r="AG190" s="313"/>
      <c r="AH190" s="313"/>
      <c r="AI190" s="313"/>
      <c r="AJ190" s="313"/>
      <c r="AK190" s="313"/>
      <c r="AL190" s="313"/>
      <c r="AM190" s="313"/>
    </row>
    <row r="191" spans="1:39" s="95" customFormat="1" ht="15" customHeight="1" x14ac:dyDescent="0.25">
      <c r="A191" s="141"/>
      <c r="B191" s="104"/>
      <c r="C191" s="142" t="s">
        <v>108</v>
      </c>
      <c r="D191" s="386" t="s">
        <v>141</v>
      </c>
      <c r="E191" s="387"/>
      <c r="F191" s="387"/>
      <c r="G191" s="387"/>
      <c r="H191" s="387"/>
      <c r="I191" s="387"/>
      <c r="J191" s="387"/>
      <c r="K191" s="388"/>
      <c r="L191" s="142" t="s">
        <v>118</v>
      </c>
      <c r="M191" s="394" t="s">
        <v>122</v>
      </c>
      <c r="N191" s="395"/>
      <c r="O191" s="395"/>
      <c r="P191" s="395"/>
      <c r="Q191" s="395"/>
      <c r="R191" s="395"/>
      <c r="S191" s="395"/>
      <c r="T191" s="396"/>
      <c r="U191" s="145"/>
      <c r="V191" s="145"/>
      <c r="W191" s="145"/>
      <c r="X191" s="145"/>
      <c r="Y191" s="145"/>
      <c r="Z191" s="145"/>
      <c r="AA191" s="145"/>
      <c r="AB191" s="145"/>
      <c r="AC191" s="145"/>
      <c r="AD191" s="145"/>
      <c r="AE191" s="145"/>
      <c r="AF191" s="303"/>
      <c r="AG191" s="313"/>
      <c r="AH191" s="313"/>
      <c r="AI191" s="313"/>
      <c r="AJ191" s="313"/>
      <c r="AK191" s="313"/>
      <c r="AL191" s="313"/>
      <c r="AM191" s="313"/>
    </row>
    <row r="192" spans="1:39" ht="15" customHeight="1" x14ac:dyDescent="0.25">
      <c r="A192" s="154"/>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303"/>
      <c r="AG192" s="317"/>
      <c r="AH192" s="317"/>
      <c r="AI192" s="317"/>
      <c r="AJ192" s="317"/>
      <c r="AK192" s="317"/>
      <c r="AL192" s="317"/>
      <c r="AM192" s="317"/>
    </row>
    <row r="193" spans="1:39" ht="15" customHeight="1" x14ac:dyDescent="0.25">
      <c r="A193" s="154"/>
      <c r="B193" s="470" t="str">
        <f>IF(AI179=0,"","ERROR: Favor de revisar la consistencia de sus respuestas.")</f>
        <v/>
      </c>
      <c r="C193" s="470"/>
      <c r="D193" s="470"/>
      <c r="E193" s="470"/>
      <c r="F193" s="470"/>
      <c r="G193" s="470"/>
      <c r="H193" s="470"/>
      <c r="I193" s="470"/>
      <c r="J193" s="470"/>
      <c r="K193" s="470"/>
      <c r="L193" s="470"/>
      <c r="M193" s="470"/>
      <c r="N193" s="470"/>
      <c r="O193" s="470"/>
      <c r="P193" s="470"/>
      <c r="Q193" s="470"/>
      <c r="R193" s="470"/>
      <c r="S193" s="470"/>
      <c r="T193" s="470"/>
      <c r="U193" s="470"/>
      <c r="V193" s="470"/>
      <c r="W193" s="470"/>
      <c r="X193" s="470"/>
      <c r="Y193" s="470"/>
      <c r="Z193" s="470"/>
      <c r="AA193" s="470"/>
      <c r="AB193" s="470"/>
      <c r="AC193" s="470"/>
      <c r="AD193" s="470"/>
      <c r="AE193" s="155"/>
      <c r="AF193" s="303"/>
      <c r="AG193" s="317"/>
      <c r="AH193" s="317"/>
      <c r="AI193" s="317"/>
      <c r="AJ193" s="317"/>
      <c r="AK193" s="317"/>
      <c r="AL193" s="317"/>
      <c r="AM193" s="317"/>
    </row>
    <row r="194" spans="1:39" ht="15" customHeight="1" x14ac:dyDescent="0.25">
      <c r="A194" s="154"/>
      <c r="B194" s="471" t="str">
        <f>IF(AH179&gt;0,"ERROR: Favor de llenar las celdas correspondientes.",IF(AJ179=0,"","ERROR: Favor de no dejar renglones en blanco."))</f>
        <v/>
      </c>
      <c r="C194" s="471"/>
      <c r="D194" s="471"/>
      <c r="E194" s="471"/>
      <c r="F194" s="471"/>
      <c r="G194" s="471"/>
      <c r="H194" s="471"/>
      <c r="I194" s="471"/>
      <c r="J194" s="471"/>
      <c r="K194" s="471"/>
      <c r="L194" s="471"/>
      <c r="M194" s="471"/>
      <c r="N194" s="471"/>
      <c r="O194" s="471"/>
      <c r="P194" s="471"/>
      <c r="Q194" s="471"/>
      <c r="R194" s="471"/>
      <c r="S194" s="471"/>
      <c r="T194" s="471"/>
      <c r="U194" s="471"/>
      <c r="V194" s="471"/>
      <c r="W194" s="471"/>
      <c r="X194" s="471"/>
      <c r="Y194" s="471"/>
      <c r="Z194" s="471"/>
      <c r="AA194" s="471"/>
      <c r="AB194" s="471"/>
      <c r="AC194" s="471"/>
      <c r="AD194" s="471"/>
      <c r="AE194" s="155"/>
    </row>
    <row r="195" spans="1:39" ht="15" customHeight="1" x14ac:dyDescent="0.25">
      <c r="A195" s="154"/>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row>
    <row r="196" spans="1:39" ht="15" customHeight="1" x14ac:dyDescent="0.25">
      <c r="A196" s="154"/>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row>
    <row r="197" spans="1:39" ht="15" customHeight="1" x14ac:dyDescent="0.25">
      <c r="A197" s="154"/>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row>
    <row r="198" spans="1:39" ht="15" hidden="1" customHeight="1" x14ac:dyDescent="0.25">
      <c r="A198" s="154"/>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row>
    <row r="199" spans="1:39" ht="15" hidden="1" customHeight="1" x14ac:dyDescent="0.25">
      <c r="A199" s="154"/>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row>
    <row r="200" spans="1:39" ht="15" hidden="1" customHeight="1" x14ac:dyDescent="0.25">
      <c r="A200" s="154"/>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row>
    <row r="201" spans="1:39" ht="15" hidden="1" customHeight="1" x14ac:dyDescent="0.25"/>
    <row r="202" spans="1:39" ht="15" hidden="1" customHeight="1" x14ac:dyDescent="0.25"/>
    <row r="203" spans="1:39" ht="15" hidden="1" customHeight="1" x14ac:dyDescent="0.25"/>
    <row r="204" spans="1:39" ht="15" hidden="1" customHeight="1" x14ac:dyDescent="0.25"/>
  </sheetData>
  <sheetProtection algorithmName="SHA-512" hashValue="6DDZSBOcMcRZKOgrMzcB43qoeIZquRguxZ1HxV9fsxZwJ4AQ0Xbrwwn4mZH/wN6MRcZSc+RknpHQ7JgoJfQgaQ==" saltValue="u3JdzG3V3J+iSQ/kjAg2Ww==" spinCount="100000" sheet="1" objects="1" scenarios="1"/>
  <mergeCells count="446">
    <mergeCell ref="B193:AD193"/>
    <mergeCell ref="B194:AD194"/>
    <mergeCell ref="B36:AD36"/>
    <mergeCell ref="B35:AD35"/>
    <mergeCell ref="B53:AD53"/>
    <mergeCell ref="B54:AD54"/>
    <mergeCell ref="B93:AD93"/>
    <mergeCell ref="B92:AD92"/>
    <mergeCell ref="B140:AD140"/>
    <mergeCell ref="B141:AD141"/>
    <mergeCell ref="B94:AD94"/>
    <mergeCell ref="B148:AD148"/>
    <mergeCell ref="B38:AD38"/>
    <mergeCell ref="C39:AD39"/>
    <mergeCell ref="C40:AD40"/>
    <mergeCell ref="C57:AD57"/>
    <mergeCell ref="C58:AD58"/>
    <mergeCell ref="C59:AD59"/>
    <mergeCell ref="C61:S61"/>
    <mergeCell ref="T61:V61"/>
    <mergeCell ref="W61:Y61"/>
    <mergeCell ref="Z61:AB61"/>
    <mergeCell ref="AC61:AD61"/>
    <mergeCell ref="B56:AD56"/>
    <mergeCell ref="C18:AD18"/>
    <mergeCell ref="C20:AD20"/>
    <mergeCell ref="B23:AD23"/>
    <mergeCell ref="D27:AD27"/>
    <mergeCell ref="D28:AD28"/>
    <mergeCell ref="D29:AD29"/>
    <mergeCell ref="D30:AD30"/>
    <mergeCell ref="D31:AD31"/>
    <mergeCell ref="L32:AA32"/>
    <mergeCell ref="C19:AD19"/>
    <mergeCell ref="C21:AD21"/>
    <mergeCell ref="C24:AD24"/>
    <mergeCell ref="C25:AD25"/>
    <mergeCell ref="C12:AD12"/>
    <mergeCell ref="C13:AD13"/>
    <mergeCell ref="C14:AD14"/>
    <mergeCell ref="C16:AD16"/>
    <mergeCell ref="B17:AD17"/>
    <mergeCell ref="B1:AD1"/>
    <mergeCell ref="B2:AD2"/>
    <mergeCell ref="AA7:AD7"/>
    <mergeCell ref="B8:L8"/>
    <mergeCell ref="B10:AD10"/>
    <mergeCell ref="B11:AD11"/>
    <mergeCell ref="B3:AD3"/>
    <mergeCell ref="B5:AD5"/>
    <mergeCell ref="C15:AD15"/>
    <mergeCell ref="L51:AD51"/>
    <mergeCell ref="D62:S62"/>
    <mergeCell ref="T62:V62"/>
    <mergeCell ref="W62:Y62"/>
    <mergeCell ref="Z62:AB62"/>
    <mergeCell ref="AC62:AD62"/>
    <mergeCell ref="D63:S63"/>
    <mergeCell ref="T63:V63"/>
    <mergeCell ref="W63:Y63"/>
    <mergeCell ref="Z63:AB63"/>
    <mergeCell ref="AC63:AD63"/>
    <mergeCell ref="D64:S64"/>
    <mergeCell ref="T64:V64"/>
    <mergeCell ref="W64:Y64"/>
    <mergeCell ref="Z64:AB64"/>
    <mergeCell ref="AC64:AD64"/>
    <mergeCell ref="D65:S65"/>
    <mergeCell ref="T65:V65"/>
    <mergeCell ref="W65:Y65"/>
    <mergeCell ref="Z65:AB65"/>
    <mergeCell ref="AC65:AD65"/>
    <mergeCell ref="D66:S66"/>
    <mergeCell ref="T66:V66"/>
    <mergeCell ref="W66:Y66"/>
    <mergeCell ref="Z66:AB66"/>
    <mergeCell ref="AC66:AD66"/>
    <mergeCell ref="D67:S67"/>
    <mergeCell ref="T67:V67"/>
    <mergeCell ref="W67:Y67"/>
    <mergeCell ref="Z67:AB67"/>
    <mergeCell ref="AC67:AD67"/>
    <mergeCell ref="D68:S68"/>
    <mergeCell ref="T68:V68"/>
    <mergeCell ref="W68:Y68"/>
    <mergeCell ref="Z68:AB68"/>
    <mergeCell ref="AC68:AD68"/>
    <mergeCell ref="D69:S69"/>
    <mergeCell ref="T69:V69"/>
    <mergeCell ref="W69:Y69"/>
    <mergeCell ref="Z69:AB69"/>
    <mergeCell ref="AC69:AD69"/>
    <mergeCell ref="D70:S70"/>
    <mergeCell ref="T70:V70"/>
    <mergeCell ref="W70:Y70"/>
    <mergeCell ref="Z70:AB70"/>
    <mergeCell ref="AC70:AD70"/>
    <mergeCell ref="D71:S71"/>
    <mergeCell ref="T71:V71"/>
    <mergeCell ref="W71:Y71"/>
    <mergeCell ref="Z71:AB71"/>
    <mergeCell ref="AC71:AD71"/>
    <mergeCell ref="D72:S72"/>
    <mergeCell ref="T72:V72"/>
    <mergeCell ref="W72:Y72"/>
    <mergeCell ref="Z72:AB72"/>
    <mergeCell ref="AC72:AD72"/>
    <mergeCell ref="D73:S73"/>
    <mergeCell ref="T73:V73"/>
    <mergeCell ref="W73:Y73"/>
    <mergeCell ref="Z73:AB73"/>
    <mergeCell ref="AC73:AD73"/>
    <mergeCell ref="D74:S74"/>
    <mergeCell ref="T74:V74"/>
    <mergeCell ref="W74:Y74"/>
    <mergeCell ref="Z74:AB74"/>
    <mergeCell ref="AC74:AD74"/>
    <mergeCell ref="D75:S75"/>
    <mergeCell ref="T75:V75"/>
    <mergeCell ref="W75:Y75"/>
    <mergeCell ref="Z75:AB75"/>
    <mergeCell ref="AC75:AD75"/>
    <mergeCell ref="D76:S76"/>
    <mergeCell ref="T76:V76"/>
    <mergeCell ref="W76:Y76"/>
    <mergeCell ref="Z76:AB76"/>
    <mergeCell ref="AC76:AD76"/>
    <mergeCell ref="D77:S77"/>
    <mergeCell ref="T77:V77"/>
    <mergeCell ref="W77:Y77"/>
    <mergeCell ref="Z77:AB77"/>
    <mergeCell ref="AC77:AD77"/>
    <mergeCell ref="D78:S78"/>
    <mergeCell ref="T78:V78"/>
    <mergeCell ref="W78:Y78"/>
    <mergeCell ref="Z78:AB78"/>
    <mergeCell ref="AC78:AD78"/>
    <mergeCell ref="D79:S79"/>
    <mergeCell ref="T79:V79"/>
    <mergeCell ref="W79:Y79"/>
    <mergeCell ref="Z79:AB79"/>
    <mergeCell ref="AC79:AD79"/>
    <mergeCell ref="D80:S80"/>
    <mergeCell ref="T80:V80"/>
    <mergeCell ref="W80:Y80"/>
    <mergeCell ref="Z80:AB80"/>
    <mergeCell ref="AC80:AD80"/>
    <mergeCell ref="D81:S81"/>
    <mergeCell ref="T81:V81"/>
    <mergeCell ref="W81:Y81"/>
    <mergeCell ref="Z81:AB81"/>
    <mergeCell ref="AC81:AD81"/>
    <mergeCell ref="D82:S82"/>
    <mergeCell ref="T82:V82"/>
    <mergeCell ref="W82:Y82"/>
    <mergeCell ref="Z82:AB82"/>
    <mergeCell ref="AC82:AD82"/>
    <mergeCell ref="D83:S83"/>
    <mergeCell ref="T83:V83"/>
    <mergeCell ref="W83:Y83"/>
    <mergeCell ref="Z83:AB83"/>
    <mergeCell ref="AC83:AD83"/>
    <mergeCell ref="D90:P90"/>
    <mergeCell ref="R90:AD90"/>
    <mergeCell ref="D91:P91"/>
    <mergeCell ref="T86:V86"/>
    <mergeCell ref="W86:Y86"/>
    <mergeCell ref="Z86:AB86"/>
    <mergeCell ref="AC86:AD86"/>
    <mergeCell ref="D84:S84"/>
    <mergeCell ref="T84:V84"/>
    <mergeCell ref="W84:Y84"/>
    <mergeCell ref="Z84:AB84"/>
    <mergeCell ref="AC84:AD84"/>
    <mergeCell ref="D85:S85"/>
    <mergeCell ref="T85:V85"/>
    <mergeCell ref="W85:Y85"/>
    <mergeCell ref="Z85:AB85"/>
    <mergeCell ref="AC85:AD85"/>
    <mergeCell ref="C88:AD88"/>
    <mergeCell ref="D89:P89"/>
    <mergeCell ref="R89:AD89"/>
    <mergeCell ref="C98:AD98"/>
    <mergeCell ref="C99:AD99"/>
    <mergeCell ref="S101:U101"/>
    <mergeCell ref="V101:X101"/>
    <mergeCell ref="Y101:AA101"/>
    <mergeCell ref="AB101:AD101"/>
    <mergeCell ref="B95:AD95"/>
    <mergeCell ref="C96:AD96"/>
    <mergeCell ref="C101:R101"/>
    <mergeCell ref="C97:AD97"/>
    <mergeCell ref="S102:U102"/>
    <mergeCell ref="V102:X102"/>
    <mergeCell ref="Y102:AA102"/>
    <mergeCell ref="AB102:AD102"/>
    <mergeCell ref="S103:U103"/>
    <mergeCell ref="V103:X103"/>
    <mergeCell ref="Y103:AA103"/>
    <mergeCell ref="AB103:AD103"/>
    <mergeCell ref="D102:R102"/>
    <mergeCell ref="D103:R103"/>
    <mergeCell ref="S104:U104"/>
    <mergeCell ref="V104:X104"/>
    <mergeCell ref="Y104:AA104"/>
    <mergeCell ref="AB104:AD104"/>
    <mergeCell ref="S105:U105"/>
    <mergeCell ref="V105:X105"/>
    <mergeCell ref="Y105:AA105"/>
    <mergeCell ref="AB105:AD105"/>
    <mergeCell ref="D104:R104"/>
    <mergeCell ref="D105:R105"/>
    <mergeCell ref="S106:U106"/>
    <mergeCell ref="V106:X106"/>
    <mergeCell ref="Y106:AA106"/>
    <mergeCell ref="AB106:AD106"/>
    <mergeCell ref="S107:U107"/>
    <mergeCell ref="V107:X107"/>
    <mergeCell ref="Y107:AA107"/>
    <mergeCell ref="AB107:AD107"/>
    <mergeCell ref="D106:R106"/>
    <mergeCell ref="D107:R107"/>
    <mergeCell ref="S108:U108"/>
    <mergeCell ref="V108:X108"/>
    <mergeCell ref="Y108:AA108"/>
    <mergeCell ref="AB108:AD108"/>
    <mergeCell ref="S109:U109"/>
    <mergeCell ref="V109:X109"/>
    <mergeCell ref="Y109:AA109"/>
    <mergeCell ref="AB109:AD109"/>
    <mergeCell ref="D108:R108"/>
    <mergeCell ref="D109:R109"/>
    <mergeCell ref="S110:U110"/>
    <mergeCell ref="V110:X110"/>
    <mergeCell ref="Y110:AA110"/>
    <mergeCell ref="AB110:AD110"/>
    <mergeCell ref="S111:U111"/>
    <mergeCell ref="V111:X111"/>
    <mergeCell ref="Y111:AA111"/>
    <mergeCell ref="AB111:AD111"/>
    <mergeCell ref="D110:R110"/>
    <mergeCell ref="D111:R111"/>
    <mergeCell ref="S112:U112"/>
    <mergeCell ref="V112:X112"/>
    <mergeCell ref="Y112:AA112"/>
    <mergeCell ref="AB112:AD112"/>
    <mergeCell ref="S113:U113"/>
    <mergeCell ref="V113:X113"/>
    <mergeCell ref="Y113:AA113"/>
    <mergeCell ref="AB113:AD113"/>
    <mergeCell ref="D112:R112"/>
    <mergeCell ref="D113:R113"/>
    <mergeCell ref="S114:U114"/>
    <mergeCell ref="V114:X114"/>
    <mergeCell ref="Y114:AA114"/>
    <mergeCell ref="AB114:AD114"/>
    <mergeCell ref="S115:U115"/>
    <mergeCell ref="V115:X115"/>
    <mergeCell ref="Y115:AA115"/>
    <mergeCell ref="AB115:AD115"/>
    <mergeCell ref="D114:R114"/>
    <mergeCell ref="D115:R115"/>
    <mergeCell ref="S116:U116"/>
    <mergeCell ref="V116:X116"/>
    <mergeCell ref="Y116:AA116"/>
    <mergeCell ref="AB116:AD116"/>
    <mergeCell ref="S117:U117"/>
    <mergeCell ref="V117:X117"/>
    <mergeCell ref="Y117:AA117"/>
    <mergeCell ref="AB117:AD117"/>
    <mergeCell ref="D116:R116"/>
    <mergeCell ref="D117:R117"/>
    <mergeCell ref="S118:U118"/>
    <mergeCell ref="V118:X118"/>
    <mergeCell ref="Y118:AA118"/>
    <mergeCell ref="AB118:AD118"/>
    <mergeCell ref="S119:U119"/>
    <mergeCell ref="V119:X119"/>
    <mergeCell ref="Y119:AA119"/>
    <mergeCell ref="AB119:AD119"/>
    <mergeCell ref="D118:R118"/>
    <mergeCell ref="D119:R119"/>
    <mergeCell ref="S120:U120"/>
    <mergeCell ref="V120:X120"/>
    <mergeCell ref="Y120:AA120"/>
    <mergeCell ref="AB120:AD120"/>
    <mergeCell ref="S121:U121"/>
    <mergeCell ref="V121:X121"/>
    <mergeCell ref="Y121:AA121"/>
    <mergeCell ref="AB121:AD121"/>
    <mergeCell ref="D120:R120"/>
    <mergeCell ref="D121:R121"/>
    <mergeCell ref="V122:X122"/>
    <mergeCell ref="Y122:AA122"/>
    <mergeCell ref="AB122:AD122"/>
    <mergeCell ref="D125:K125"/>
    <mergeCell ref="M125:T125"/>
    <mergeCell ref="C124:AD124"/>
    <mergeCell ref="V125:AD125"/>
    <mergeCell ref="V126:AD126"/>
    <mergeCell ref="V127:AD127"/>
    <mergeCell ref="D130:K130"/>
    <mergeCell ref="M130:T130"/>
    <mergeCell ref="D131:K131"/>
    <mergeCell ref="M131:T131"/>
    <mergeCell ref="D128:K128"/>
    <mergeCell ref="M128:T128"/>
    <mergeCell ref="D129:K129"/>
    <mergeCell ref="M129:T129"/>
    <mergeCell ref="D126:K126"/>
    <mergeCell ref="M126:T126"/>
    <mergeCell ref="D127:K127"/>
    <mergeCell ref="M127:T127"/>
    <mergeCell ref="D154:V154"/>
    <mergeCell ref="W154:Z154"/>
    <mergeCell ref="AA154:AD154"/>
    <mergeCell ref="D134:K134"/>
    <mergeCell ref="M134:T134"/>
    <mergeCell ref="D132:K132"/>
    <mergeCell ref="M132:T132"/>
    <mergeCell ref="D133:K133"/>
    <mergeCell ref="M133:T133"/>
    <mergeCell ref="C151:AD151"/>
    <mergeCell ref="B143:AD143"/>
    <mergeCell ref="C144:AD144"/>
    <mergeCell ref="B150:AD150"/>
    <mergeCell ref="C153:V153"/>
    <mergeCell ref="W153:Z153"/>
    <mergeCell ref="AA153:AD153"/>
    <mergeCell ref="K136:V136"/>
    <mergeCell ref="L137:P137"/>
    <mergeCell ref="R137:V137"/>
    <mergeCell ref="L138:P138"/>
    <mergeCell ref="R138:V138"/>
    <mergeCell ref="L139:P139"/>
    <mergeCell ref="Q139:V139"/>
    <mergeCell ref="D162:V162"/>
    <mergeCell ref="W162:Z162"/>
    <mergeCell ref="AA162:AD162"/>
    <mergeCell ref="D155:V155"/>
    <mergeCell ref="W155:Z155"/>
    <mergeCell ref="AA155:AD155"/>
    <mergeCell ref="D156:V156"/>
    <mergeCell ref="W156:Z156"/>
    <mergeCell ref="AA156:AD156"/>
    <mergeCell ref="D157:V157"/>
    <mergeCell ref="W157:Z157"/>
    <mergeCell ref="AA157:AD157"/>
    <mergeCell ref="D158:V158"/>
    <mergeCell ref="W158:Z158"/>
    <mergeCell ref="AA158:AD158"/>
    <mergeCell ref="D159:V159"/>
    <mergeCell ref="W159:Z159"/>
    <mergeCell ref="AA159:AD159"/>
    <mergeCell ref="D160:V160"/>
    <mergeCell ref="W160:Z160"/>
    <mergeCell ref="AA160:AD160"/>
    <mergeCell ref="D161:V161"/>
    <mergeCell ref="W161:Z161"/>
    <mergeCell ref="AA161:AD161"/>
    <mergeCell ref="D170:V170"/>
    <mergeCell ref="W170:Z170"/>
    <mergeCell ref="AA170:AD170"/>
    <mergeCell ref="D163:V163"/>
    <mergeCell ref="W163:Z163"/>
    <mergeCell ref="AA163:AD163"/>
    <mergeCell ref="D164:V164"/>
    <mergeCell ref="W164:Z164"/>
    <mergeCell ref="AA164:AD164"/>
    <mergeCell ref="D165:V165"/>
    <mergeCell ref="W165:Z165"/>
    <mergeCell ref="AA165:AD165"/>
    <mergeCell ref="D166:V166"/>
    <mergeCell ref="W166:Z166"/>
    <mergeCell ref="AA166:AD166"/>
    <mergeCell ref="D167:V167"/>
    <mergeCell ref="W167:Z167"/>
    <mergeCell ref="AA167:AD167"/>
    <mergeCell ref="D168:V168"/>
    <mergeCell ref="W168:Z168"/>
    <mergeCell ref="AA168:AD168"/>
    <mergeCell ref="D169:V169"/>
    <mergeCell ref="W169:Z169"/>
    <mergeCell ref="AA169:AD169"/>
    <mergeCell ref="D178:V178"/>
    <mergeCell ref="W178:Z178"/>
    <mergeCell ref="AA178:AD178"/>
    <mergeCell ref="D171:V171"/>
    <mergeCell ref="W171:Z171"/>
    <mergeCell ref="AA171:AD171"/>
    <mergeCell ref="D172:V172"/>
    <mergeCell ref="W172:Z172"/>
    <mergeCell ref="AA172:AD172"/>
    <mergeCell ref="D173:V173"/>
    <mergeCell ref="W173:Z173"/>
    <mergeCell ref="AA173:AD173"/>
    <mergeCell ref="D174:V174"/>
    <mergeCell ref="W174:Z174"/>
    <mergeCell ref="AA174:AD174"/>
    <mergeCell ref="D175:V175"/>
    <mergeCell ref="W175:Z175"/>
    <mergeCell ref="AA175:AD175"/>
    <mergeCell ref="D176:V176"/>
    <mergeCell ref="W176:Z176"/>
    <mergeCell ref="AA176:AD176"/>
    <mergeCell ref="D177:V177"/>
    <mergeCell ref="W177:Z177"/>
    <mergeCell ref="AA177:AD177"/>
    <mergeCell ref="D191:K191"/>
    <mergeCell ref="M191:T191"/>
    <mergeCell ref="D188:K188"/>
    <mergeCell ref="M188:T188"/>
    <mergeCell ref="D189:K189"/>
    <mergeCell ref="M189:T189"/>
    <mergeCell ref="V188:AD188"/>
    <mergeCell ref="V189:AD189"/>
    <mergeCell ref="D186:K186"/>
    <mergeCell ref="M186:T186"/>
    <mergeCell ref="D187:K187"/>
    <mergeCell ref="M187:T187"/>
    <mergeCell ref="V186:AD186"/>
    <mergeCell ref="V187:AD187"/>
    <mergeCell ref="AA179:AD179"/>
    <mergeCell ref="V128:AD128"/>
    <mergeCell ref="V129:AD129"/>
    <mergeCell ref="V130:AD130"/>
    <mergeCell ref="V131:AD131"/>
    <mergeCell ref="V132:AD132"/>
    <mergeCell ref="V133:AD133"/>
    <mergeCell ref="V134:AD134"/>
    <mergeCell ref="D190:K190"/>
    <mergeCell ref="M190:T190"/>
    <mergeCell ref="V190:AE190"/>
    <mergeCell ref="D184:K184"/>
    <mergeCell ref="M184:T184"/>
    <mergeCell ref="D185:K185"/>
    <mergeCell ref="M185:T185"/>
    <mergeCell ref="D182:K182"/>
    <mergeCell ref="M182:T182"/>
    <mergeCell ref="D183:K183"/>
    <mergeCell ref="M183:T183"/>
    <mergeCell ref="V184:AD184"/>
    <mergeCell ref="V185:AD185"/>
    <mergeCell ref="C181:AD181"/>
    <mergeCell ref="V182:AD182"/>
    <mergeCell ref="V183:AD183"/>
  </mergeCells>
  <conditionalFormatting sqref="C27:C30 C32:C34">
    <cfRule type="expression" dxfId="12" priority="13">
      <formula>$C$31="X"</formula>
    </cfRule>
  </conditionalFormatting>
  <conditionalFormatting sqref="C27:C32 C34">
    <cfRule type="expression" dxfId="11" priority="12">
      <formula>$C$33="X"</formula>
    </cfRule>
  </conditionalFormatting>
  <conditionalFormatting sqref="C27:C33">
    <cfRule type="expression" dxfId="10" priority="11">
      <formula>$C$34="X"</formula>
    </cfRule>
  </conditionalFormatting>
  <conditionalFormatting sqref="C42:C51">
    <cfRule type="expression" dxfId="9" priority="10">
      <formula>$C$52="X"</formula>
    </cfRule>
  </conditionalFormatting>
  <conditionalFormatting sqref="Z62:AB85">
    <cfRule type="expression" dxfId="8" priority="8">
      <formula>$C$34="X"</formula>
    </cfRule>
    <cfRule type="expression" dxfId="7" priority="9">
      <formula>$C$33="X"</formula>
    </cfRule>
  </conditionalFormatting>
  <conditionalFormatting sqref="T62:AB85">
    <cfRule type="expression" dxfId="6" priority="7">
      <formula>$AC62="X"</formula>
    </cfRule>
  </conditionalFormatting>
  <conditionalFormatting sqref="T146 I146">
    <cfRule type="expression" dxfId="5" priority="4">
      <formula>$C$146="X"</formula>
    </cfRule>
  </conditionalFormatting>
  <conditionalFormatting sqref="C146 T146 D154:AD178">
    <cfRule type="expression" dxfId="4" priority="3">
      <formula>$I$146="X"</formula>
    </cfRule>
  </conditionalFormatting>
  <conditionalFormatting sqref="C146 I146 D154:AD178">
    <cfRule type="expression" dxfId="3" priority="2">
      <formula>$T$146="X"</formula>
    </cfRule>
  </conditionalFormatting>
  <conditionalFormatting sqref="AB102:AD121">
    <cfRule type="expression" dxfId="2" priority="5">
      <formula>$C$34="x"</formula>
    </cfRule>
    <cfRule type="expression" dxfId="1" priority="6">
      <formula>$C$33="x"</formula>
    </cfRule>
  </conditionalFormatting>
  <conditionalFormatting sqref="C42:C52 L51:AD51">
    <cfRule type="expression" dxfId="0" priority="1">
      <formula>OR($C$33="X",$C$34="X")</formula>
    </cfRule>
  </conditionalFormatting>
  <dataValidations count="11">
    <dataValidation type="list" allowBlank="1" showInputMessage="1" showErrorMessage="1" sqref="C27:C34">
      <formula1>$AF$23:$AF$24</formula1>
    </dataValidation>
    <dataValidation type="list" allowBlank="1" showInputMessage="1" showErrorMessage="1" sqref="C42:C52">
      <formula1>$AF$39:$AF$40</formula1>
    </dataValidation>
    <dataValidation type="list" allowBlank="1" showInputMessage="1" showErrorMessage="1" sqref="AC62:AD85">
      <formula1>$AF$61:$AF$62</formula1>
    </dataValidation>
    <dataValidation type="list" allowBlank="1" showInputMessage="1" showErrorMessage="1" sqref="Z62:AB85">
      <formula1>$AG$61:$AG$64</formula1>
    </dataValidation>
    <dataValidation type="list" allowBlank="1" showInputMessage="1" showErrorMessage="1" sqref="W62:Y85">
      <formula1>$AH$61:$AH$66</formula1>
    </dataValidation>
    <dataValidation type="list" allowBlank="1" showInputMessage="1" showErrorMessage="1" sqref="AB102:AD121">
      <formula1>$AF$101:$AF$104</formula1>
    </dataValidation>
    <dataValidation type="list" allowBlank="1" showInputMessage="1" showErrorMessage="1" sqref="S102:U121">
      <formula1>$AH$101:$AH$131</formula1>
    </dataValidation>
    <dataValidation type="list" allowBlank="1" showInputMessage="1" showErrorMessage="1" sqref="Y102:AA121">
      <formula1>$AI$101:$AI$106</formula1>
    </dataValidation>
    <dataValidation type="list" allowBlank="1" showInputMessage="1" showErrorMessage="1" sqref="T146 I146 C146">
      <formula1>$AF$143:$AF$144</formula1>
    </dataValidation>
    <dataValidation type="list" allowBlank="1" showInputMessage="1" showErrorMessage="1" sqref="W154:Z178">
      <formula1>$AF$153:$AF$181</formula1>
    </dataValidation>
    <dataValidation type="whole" allowBlank="1" showInputMessage="1" showErrorMessage="1" sqref="T62:V83 T85:V85">
      <formula1>0</formula1>
      <formula2>10000000</formula2>
    </dataValidation>
  </dataValidations>
  <hyperlinks>
    <hyperlink ref="AA7:AD7" location="Índice!A1" display="Índice"/>
  </hyperlinks>
  <pageMargins left="0.7" right="0.7" top="0.75" bottom="0.75" header="0.3" footer="0.3"/>
  <pageSetup scale="76" orientation="portrait" r:id="rId1"/>
  <headerFooter>
    <oddHeader xml:space="preserve">&amp;CMódulo 2 Sección II
Cuestionario
</oddHeader>
    <oddFooter>&amp;LCenso Nacional de Gobiernos Municipales y Demarcaciones Territoriales de la Ciudad de México 2019&amp;R&amp;P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9"/>
  <sheetViews>
    <sheetView zoomScaleNormal="100" workbookViewId="0"/>
  </sheetViews>
  <sheetFormatPr baseColWidth="10" defaultColWidth="0" defaultRowHeight="15" zeroHeight="1" x14ac:dyDescent="0.25"/>
  <cols>
    <col min="1" max="1" width="4.7109375" customWidth="1"/>
    <col min="2" max="30" width="3.7109375" customWidth="1"/>
    <col min="31" max="31" width="4.7109375" customWidth="1"/>
    <col min="32" max="36" width="0" hidden="1" customWidth="1"/>
    <col min="37" max="16384" width="11.42578125" hidden="1"/>
  </cols>
  <sheetData>
    <row r="1" spans="1:32" s="1" customFormat="1" ht="173.25" customHeight="1" x14ac:dyDescent="0.3">
      <c r="A1" s="96"/>
      <c r="B1" s="379" t="s">
        <v>181</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2"/>
    </row>
    <row r="2" spans="1:32" s="5" customFormat="1" ht="15" customHeight="1" x14ac:dyDescent="0.25">
      <c r="A2" s="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4"/>
    </row>
    <row r="3" spans="1:32" ht="45" customHeight="1" x14ac:dyDescent="0.25">
      <c r="A3" s="141"/>
      <c r="B3" s="381" t="s">
        <v>189</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41"/>
    </row>
    <row r="4" spans="1:32" ht="15" customHeight="1" x14ac:dyDescent="0.25">
      <c r="A4" s="141"/>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41"/>
    </row>
    <row r="5" spans="1:32" s="1" customFormat="1" ht="30" customHeight="1" x14ac:dyDescent="0.25">
      <c r="A5" s="97"/>
      <c r="B5" s="325" t="s">
        <v>245</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4"/>
      <c r="AF5"/>
    </row>
    <row r="6" spans="1:32" s="1" customFormat="1" ht="15" customHeight="1" x14ac:dyDescent="0.25">
      <c r="A6" s="97"/>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4"/>
      <c r="AF6"/>
    </row>
    <row r="7" spans="1:32" ht="15" customHeight="1" thickBot="1" x14ac:dyDescent="0.3">
      <c r="A7" s="98"/>
      <c r="B7" s="36"/>
      <c r="C7" s="37"/>
      <c r="D7" s="37"/>
      <c r="E7" s="37"/>
      <c r="F7" s="38"/>
      <c r="G7" s="37"/>
      <c r="H7" s="37"/>
      <c r="I7" s="37"/>
      <c r="J7" s="39"/>
      <c r="K7" s="36"/>
      <c r="L7" s="36"/>
      <c r="M7" s="36"/>
      <c r="N7" s="36"/>
      <c r="O7" s="40"/>
      <c r="P7" s="40"/>
      <c r="Q7" s="40"/>
      <c r="R7" s="40"/>
      <c r="S7" s="40"/>
      <c r="T7" s="40"/>
      <c r="U7" s="40"/>
      <c r="V7" s="40"/>
      <c r="W7" s="37"/>
      <c r="X7" s="37"/>
      <c r="Y7" s="37"/>
      <c r="Z7" s="37"/>
      <c r="AA7" s="383" t="s">
        <v>0</v>
      </c>
      <c r="AB7" s="383"/>
      <c r="AC7" s="383"/>
      <c r="AD7" s="383"/>
      <c r="AE7" s="40"/>
    </row>
    <row r="8" spans="1:32" ht="15" customHeight="1" thickBot="1" x14ac:dyDescent="0.3">
      <c r="A8" s="98"/>
      <c r="B8" s="376" t="str">
        <f>IF(Presentación!B8="","",Presentación!B8)</f>
        <v>Guanajuato</v>
      </c>
      <c r="C8" s="377"/>
      <c r="D8" s="377"/>
      <c r="E8" s="377"/>
      <c r="F8" s="377"/>
      <c r="G8" s="377"/>
      <c r="H8" s="377"/>
      <c r="I8" s="377"/>
      <c r="J8" s="377"/>
      <c r="K8" s="377"/>
      <c r="L8" s="378"/>
      <c r="M8" s="43"/>
      <c r="N8" s="110" t="str">
        <f>IF(Presentación!N8="","",Presentación!N8)</f>
        <v>11</v>
      </c>
      <c r="O8" s="40"/>
      <c r="P8" s="40"/>
      <c r="Q8" s="40"/>
      <c r="R8" s="40"/>
      <c r="S8" s="40"/>
      <c r="T8" s="40"/>
      <c r="U8" s="40"/>
      <c r="V8" s="40"/>
      <c r="W8" s="37"/>
      <c r="X8" s="37"/>
      <c r="Y8" s="37"/>
      <c r="Z8" s="37"/>
      <c r="AA8" s="37"/>
      <c r="AB8" s="37"/>
      <c r="AC8" s="37"/>
      <c r="AD8" s="37"/>
      <c r="AE8" s="40"/>
    </row>
    <row r="9" spans="1:32" ht="15" customHeight="1" thickBot="1" x14ac:dyDescent="0.3">
      <c r="A9" s="99"/>
      <c r="B9" s="46"/>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9"/>
    </row>
    <row r="10" spans="1:32" s="49" customFormat="1" ht="15" customHeight="1" thickBot="1" x14ac:dyDescent="0.3">
      <c r="A10" s="48"/>
      <c r="B10" s="353" t="s">
        <v>160</v>
      </c>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5"/>
      <c r="AE10" s="30"/>
    </row>
    <row r="11" spans="1:32" s="94" customFormat="1" ht="15" customHeight="1" thickBot="1" x14ac:dyDescent="0.3">
      <c r="A11" s="195"/>
      <c r="B11" s="196"/>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8"/>
    </row>
    <row r="12" spans="1:32" s="66" customFormat="1" ht="15" customHeight="1" x14ac:dyDescent="0.2">
      <c r="A12" s="199"/>
      <c r="B12" s="200"/>
      <c r="C12" s="201"/>
      <c r="D12" s="201"/>
      <c r="E12" s="201"/>
      <c r="F12" s="201"/>
      <c r="G12" s="201"/>
      <c r="H12" s="202"/>
      <c r="I12" s="202"/>
      <c r="J12" s="202"/>
      <c r="K12" s="202"/>
      <c r="L12" s="202"/>
      <c r="M12" s="202"/>
      <c r="N12" s="202"/>
      <c r="O12" s="202"/>
      <c r="P12" s="202"/>
      <c r="Q12" s="202"/>
      <c r="R12" s="202"/>
      <c r="S12" s="202"/>
      <c r="T12" s="202"/>
      <c r="U12" s="202"/>
      <c r="V12" s="202"/>
      <c r="W12" s="202"/>
      <c r="X12" s="202"/>
      <c r="Y12" s="202"/>
      <c r="Z12" s="202"/>
      <c r="AA12" s="202"/>
      <c r="AB12" s="202"/>
      <c r="AC12" s="202"/>
      <c r="AD12" s="203"/>
      <c r="AE12" s="204"/>
    </row>
    <row r="13" spans="1:32" s="66" customFormat="1" ht="15" customHeight="1" x14ac:dyDescent="0.2">
      <c r="A13" s="205">
        <v>1</v>
      </c>
      <c r="B13" s="206"/>
      <c r="C13" s="198" t="s">
        <v>15</v>
      </c>
      <c r="D13" s="198"/>
      <c r="E13" s="198"/>
      <c r="F13" s="198"/>
      <c r="G13" s="198"/>
      <c r="H13" s="373"/>
      <c r="I13" s="373"/>
      <c r="J13" s="373"/>
      <c r="K13" s="373"/>
      <c r="L13" s="373"/>
      <c r="M13" s="373"/>
      <c r="N13" s="373"/>
      <c r="O13" s="373"/>
      <c r="P13" s="373"/>
      <c r="Q13" s="373"/>
      <c r="R13" s="373"/>
      <c r="S13" s="373"/>
      <c r="T13" s="373"/>
      <c r="U13" s="373"/>
      <c r="V13" s="373"/>
      <c r="W13" s="373"/>
      <c r="X13" s="373"/>
      <c r="Y13" s="373"/>
      <c r="Z13" s="373"/>
      <c r="AA13" s="373"/>
      <c r="AB13" s="373"/>
      <c r="AC13" s="373"/>
      <c r="AD13" s="207"/>
      <c r="AE13" s="204"/>
    </row>
    <row r="14" spans="1:32" s="66" customFormat="1" ht="15" customHeight="1" x14ac:dyDescent="0.2">
      <c r="A14" s="199"/>
      <c r="B14" s="208"/>
      <c r="C14" s="198" t="s">
        <v>161</v>
      </c>
      <c r="D14" s="198"/>
      <c r="E14" s="198"/>
      <c r="F14" s="198"/>
      <c r="G14" s="198"/>
      <c r="H14" s="198"/>
      <c r="I14" s="209"/>
      <c r="J14" s="209"/>
      <c r="K14" s="209"/>
      <c r="L14" s="374"/>
      <c r="M14" s="374"/>
      <c r="N14" s="374"/>
      <c r="O14" s="374"/>
      <c r="P14" s="374"/>
      <c r="Q14" s="374"/>
      <c r="R14" s="374"/>
      <c r="S14" s="374"/>
      <c r="T14" s="374"/>
      <c r="U14" s="374"/>
      <c r="V14" s="374"/>
      <c r="W14" s="374"/>
      <c r="X14" s="374"/>
      <c r="Y14" s="374"/>
      <c r="Z14" s="374"/>
      <c r="AA14" s="374"/>
      <c r="AB14" s="374"/>
      <c r="AC14" s="374"/>
      <c r="AD14" s="210"/>
      <c r="AE14" s="204"/>
    </row>
    <row r="15" spans="1:32" s="66" customFormat="1" ht="15" customHeight="1" x14ac:dyDescent="0.2">
      <c r="A15" s="199"/>
      <c r="B15" s="208"/>
      <c r="C15" s="198" t="s">
        <v>20</v>
      </c>
      <c r="D15" s="198"/>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210"/>
      <c r="AE15" s="204"/>
    </row>
    <row r="16" spans="1:32" s="66" customFormat="1" ht="15" customHeight="1" x14ac:dyDescent="0.2">
      <c r="A16" s="199"/>
      <c r="B16" s="206"/>
      <c r="C16" s="198" t="s">
        <v>8</v>
      </c>
      <c r="D16" s="198"/>
      <c r="E16" s="198"/>
      <c r="F16" s="198"/>
      <c r="G16" s="198"/>
      <c r="H16" s="496"/>
      <c r="I16" s="374"/>
      <c r="J16" s="374"/>
      <c r="K16" s="374"/>
      <c r="L16" s="374"/>
      <c r="M16" s="374"/>
      <c r="N16" s="374"/>
      <c r="O16" s="374"/>
      <c r="P16" s="374"/>
      <c r="Q16" s="374"/>
      <c r="R16" s="374"/>
      <c r="S16" s="374"/>
      <c r="T16" s="374"/>
      <c r="U16" s="374"/>
      <c r="V16" s="374"/>
      <c r="W16" s="374"/>
      <c r="X16" s="374"/>
      <c r="Y16" s="374"/>
      <c r="Z16" s="374"/>
      <c r="AA16" s="374"/>
      <c r="AB16" s="374"/>
      <c r="AC16" s="374"/>
      <c r="AD16" s="207"/>
      <c r="AE16" s="204"/>
    </row>
    <row r="17" spans="1:31" s="66" customFormat="1" ht="15" customHeight="1" x14ac:dyDescent="0.2">
      <c r="A17" s="199"/>
      <c r="B17" s="206"/>
      <c r="C17" s="198"/>
      <c r="D17" s="198"/>
      <c r="E17" s="198"/>
      <c r="F17" s="198"/>
      <c r="G17" s="198"/>
      <c r="H17" s="211"/>
      <c r="I17" s="211"/>
      <c r="J17" s="211"/>
      <c r="K17" s="211"/>
      <c r="L17" s="211"/>
      <c r="M17" s="211"/>
      <c r="N17" s="211"/>
      <c r="O17" s="211"/>
      <c r="P17" s="211"/>
      <c r="Q17" s="211"/>
      <c r="R17" s="211"/>
      <c r="S17" s="211"/>
      <c r="T17" s="211"/>
      <c r="U17" s="211"/>
      <c r="V17" s="211"/>
      <c r="W17" s="211"/>
      <c r="X17" s="211"/>
      <c r="Y17" s="211"/>
      <c r="Z17" s="211"/>
      <c r="AA17" s="211"/>
      <c r="AB17" s="211"/>
      <c r="AC17" s="211"/>
      <c r="AD17" s="207"/>
      <c r="AE17" s="204"/>
    </row>
    <row r="18" spans="1:31" s="66" customFormat="1" ht="15" customHeight="1" x14ac:dyDescent="0.25">
      <c r="A18" s="199"/>
      <c r="B18" s="206"/>
      <c r="C18" s="489" t="s">
        <v>162</v>
      </c>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207"/>
      <c r="AE18" s="204"/>
    </row>
    <row r="19" spans="1:31" s="66" customFormat="1" ht="15" customHeight="1" x14ac:dyDescent="0.25">
      <c r="A19" s="199"/>
      <c r="B19" s="206"/>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07"/>
      <c r="AE19" s="204"/>
    </row>
    <row r="20" spans="1:31" s="66" customFormat="1" ht="15" customHeight="1" x14ac:dyDescent="0.25">
      <c r="A20" s="199"/>
      <c r="B20" s="206"/>
      <c r="C20" s="402"/>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4"/>
      <c r="AD20" s="207"/>
      <c r="AE20" s="204"/>
    </row>
    <row r="21" spans="1:31" s="66" customFormat="1" ht="15" customHeight="1" x14ac:dyDescent="0.25">
      <c r="A21" s="199"/>
      <c r="B21" s="206"/>
      <c r="C21" s="490"/>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2"/>
      <c r="AD21" s="207"/>
      <c r="AE21" s="204"/>
    </row>
    <row r="22" spans="1:31" s="66" customFormat="1" ht="15" customHeight="1" x14ac:dyDescent="0.25">
      <c r="A22" s="199"/>
      <c r="B22" s="206"/>
      <c r="C22" s="493"/>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5"/>
      <c r="AD22" s="207"/>
      <c r="AE22" s="204"/>
    </row>
    <row r="23" spans="1:31" s="66" customFormat="1" ht="15" customHeight="1" thickBot="1" x14ac:dyDescent="0.25">
      <c r="A23" s="199"/>
      <c r="B23" s="213"/>
      <c r="C23" s="214"/>
      <c r="D23" s="214"/>
      <c r="E23" s="214"/>
      <c r="F23" s="214"/>
      <c r="G23" s="214"/>
      <c r="H23" s="215"/>
      <c r="I23" s="215"/>
      <c r="J23" s="215"/>
      <c r="K23" s="215"/>
      <c r="L23" s="215"/>
      <c r="M23" s="215"/>
      <c r="N23" s="215"/>
      <c r="O23" s="215"/>
      <c r="P23" s="215"/>
      <c r="Q23" s="215"/>
      <c r="R23" s="215"/>
      <c r="S23" s="215"/>
      <c r="T23" s="215"/>
      <c r="U23" s="215"/>
      <c r="V23" s="215"/>
      <c r="W23" s="215"/>
      <c r="X23" s="215"/>
      <c r="Y23" s="215"/>
      <c r="Z23" s="215"/>
      <c r="AA23" s="215"/>
      <c r="AB23" s="215"/>
      <c r="AC23" s="215"/>
      <c r="AD23" s="216"/>
      <c r="AE23" s="204"/>
    </row>
    <row r="24" spans="1:31" s="66" customFormat="1" ht="15" customHeight="1" thickBot="1" x14ac:dyDescent="0.25">
      <c r="A24" s="199"/>
      <c r="B24" s="196"/>
      <c r="C24" s="198"/>
      <c r="D24" s="198"/>
      <c r="E24" s="198"/>
      <c r="F24" s="198"/>
      <c r="G24" s="198"/>
      <c r="H24" s="211"/>
      <c r="I24" s="211"/>
      <c r="J24" s="211"/>
      <c r="K24" s="211"/>
      <c r="L24" s="211"/>
      <c r="M24" s="211"/>
      <c r="N24" s="211"/>
      <c r="O24" s="211"/>
      <c r="P24" s="211"/>
      <c r="Q24" s="211"/>
      <c r="R24" s="211"/>
      <c r="S24" s="211"/>
      <c r="T24" s="211"/>
      <c r="U24" s="211"/>
      <c r="V24" s="211"/>
      <c r="W24" s="211"/>
      <c r="X24" s="211"/>
      <c r="Y24" s="211"/>
      <c r="Z24" s="211"/>
      <c r="AA24" s="211"/>
      <c r="AB24" s="211"/>
      <c r="AC24" s="211"/>
      <c r="AD24" s="196"/>
      <c r="AE24" s="204"/>
    </row>
    <row r="25" spans="1:31" s="66" customFormat="1" ht="15" customHeight="1" x14ac:dyDescent="0.2">
      <c r="A25" s="199"/>
      <c r="B25" s="200"/>
      <c r="C25" s="201"/>
      <c r="D25" s="201"/>
      <c r="E25" s="201"/>
      <c r="F25" s="201"/>
      <c r="G25" s="201"/>
      <c r="H25" s="202"/>
      <c r="I25" s="202"/>
      <c r="J25" s="202"/>
      <c r="K25" s="202"/>
      <c r="L25" s="202"/>
      <c r="M25" s="202"/>
      <c r="N25" s="202"/>
      <c r="O25" s="202"/>
      <c r="P25" s="202"/>
      <c r="Q25" s="202"/>
      <c r="R25" s="202"/>
      <c r="S25" s="202"/>
      <c r="T25" s="202"/>
      <c r="U25" s="202"/>
      <c r="V25" s="202"/>
      <c r="W25" s="202"/>
      <c r="X25" s="202"/>
      <c r="Y25" s="202"/>
      <c r="Z25" s="202"/>
      <c r="AA25" s="202"/>
      <c r="AB25" s="202"/>
      <c r="AC25" s="202"/>
      <c r="AD25" s="203"/>
      <c r="AE25" s="204"/>
    </row>
    <row r="26" spans="1:31" s="66" customFormat="1" ht="15" customHeight="1" x14ac:dyDescent="0.2">
      <c r="A26" s="205">
        <v>2</v>
      </c>
      <c r="B26" s="206"/>
      <c r="C26" s="198" t="s">
        <v>15</v>
      </c>
      <c r="D26" s="198"/>
      <c r="E26" s="198"/>
      <c r="F26" s="198"/>
      <c r="G26" s="198"/>
      <c r="H26" s="373"/>
      <c r="I26" s="373"/>
      <c r="J26" s="373"/>
      <c r="K26" s="373"/>
      <c r="L26" s="373"/>
      <c r="M26" s="373"/>
      <c r="N26" s="373"/>
      <c r="O26" s="373"/>
      <c r="P26" s="373"/>
      <c r="Q26" s="373"/>
      <c r="R26" s="373"/>
      <c r="S26" s="373"/>
      <c r="T26" s="373"/>
      <c r="U26" s="373"/>
      <c r="V26" s="373"/>
      <c r="W26" s="373"/>
      <c r="X26" s="373"/>
      <c r="Y26" s="373"/>
      <c r="Z26" s="373"/>
      <c r="AA26" s="373"/>
      <c r="AB26" s="373"/>
      <c r="AC26" s="373"/>
      <c r="AD26" s="207"/>
      <c r="AE26" s="204"/>
    </row>
    <row r="27" spans="1:31" s="66" customFormat="1" ht="15" customHeight="1" x14ac:dyDescent="0.2">
      <c r="A27" s="199"/>
      <c r="B27" s="208"/>
      <c r="C27" s="198" t="s">
        <v>161</v>
      </c>
      <c r="D27" s="198"/>
      <c r="E27" s="198"/>
      <c r="F27" s="198"/>
      <c r="G27" s="198"/>
      <c r="H27" s="198"/>
      <c r="I27" s="209"/>
      <c r="J27" s="209"/>
      <c r="K27" s="209"/>
      <c r="L27" s="374"/>
      <c r="M27" s="374"/>
      <c r="N27" s="374"/>
      <c r="O27" s="374"/>
      <c r="P27" s="374"/>
      <c r="Q27" s="374"/>
      <c r="R27" s="374"/>
      <c r="S27" s="374"/>
      <c r="T27" s="374"/>
      <c r="U27" s="374"/>
      <c r="V27" s="374"/>
      <c r="W27" s="374"/>
      <c r="X27" s="374"/>
      <c r="Y27" s="374"/>
      <c r="Z27" s="374"/>
      <c r="AA27" s="374"/>
      <c r="AB27" s="374"/>
      <c r="AC27" s="374"/>
      <c r="AD27" s="210"/>
      <c r="AE27" s="204"/>
    </row>
    <row r="28" spans="1:31" s="66" customFormat="1" ht="15" customHeight="1" x14ac:dyDescent="0.2">
      <c r="A28" s="199"/>
      <c r="B28" s="208"/>
      <c r="C28" s="198" t="s">
        <v>20</v>
      </c>
      <c r="D28" s="198"/>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210"/>
      <c r="AE28" s="204"/>
    </row>
    <row r="29" spans="1:31" s="66" customFormat="1" ht="15" customHeight="1" x14ac:dyDescent="0.2">
      <c r="A29" s="199"/>
      <c r="B29" s="206"/>
      <c r="C29" s="198" t="s">
        <v>8</v>
      </c>
      <c r="D29" s="198"/>
      <c r="E29" s="198"/>
      <c r="F29" s="198"/>
      <c r="G29" s="198"/>
      <c r="H29" s="374"/>
      <c r="I29" s="374"/>
      <c r="J29" s="374"/>
      <c r="K29" s="374"/>
      <c r="L29" s="374"/>
      <c r="M29" s="374"/>
      <c r="N29" s="374"/>
      <c r="O29" s="374"/>
      <c r="P29" s="374"/>
      <c r="Q29" s="374"/>
      <c r="R29" s="374"/>
      <c r="S29" s="374"/>
      <c r="T29" s="374"/>
      <c r="U29" s="374"/>
      <c r="V29" s="374"/>
      <c r="W29" s="374"/>
      <c r="X29" s="374"/>
      <c r="Y29" s="374"/>
      <c r="Z29" s="374"/>
      <c r="AA29" s="374"/>
      <c r="AB29" s="374"/>
      <c r="AC29" s="374"/>
      <c r="AD29" s="207"/>
      <c r="AE29" s="204"/>
    </row>
    <row r="30" spans="1:31" s="66" customFormat="1" ht="15" customHeight="1" x14ac:dyDescent="0.2">
      <c r="A30" s="199"/>
      <c r="B30" s="206"/>
      <c r="C30" s="198"/>
      <c r="D30" s="198"/>
      <c r="E30" s="198"/>
      <c r="F30" s="198"/>
      <c r="G30" s="198"/>
      <c r="H30" s="211"/>
      <c r="I30" s="211"/>
      <c r="J30" s="211"/>
      <c r="K30" s="211"/>
      <c r="L30" s="296"/>
      <c r="M30" s="211"/>
      <c r="N30" s="211"/>
      <c r="O30" s="211"/>
      <c r="P30" s="211"/>
      <c r="Q30" s="211"/>
      <c r="R30" s="211"/>
      <c r="S30" s="211"/>
      <c r="T30" s="211"/>
      <c r="U30" s="211"/>
      <c r="V30" s="211"/>
      <c r="W30" s="211"/>
      <c r="X30" s="211"/>
      <c r="Y30" s="211"/>
      <c r="Z30" s="211"/>
      <c r="AA30" s="211"/>
      <c r="AB30" s="211"/>
      <c r="AC30" s="211"/>
      <c r="AD30" s="207"/>
      <c r="AE30" s="204"/>
    </row>
    <row r="31" spans="1:31" s="66" customFormat="1" ht="15" customHeight="1" x14ac:dyDescent="0.25">
      <c r="A31" s="199"/>
      <c r="B31" s="206"/>
      <c r="C31" s="489" t="s">
        <v>162</v>
      </c>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207"/>
      <c r="AE31" s="204"/>
    </row>
    <row r="32" spans="1:31" s="66" customFormat="1" ht="15" customHeight="1" x14ac:dyDescent="0.25">
      <c r="A32" s="199"/>
      <c r="B32" s="206"/>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07"/>
      <c r="AE32" s="204"/>
    </row>
    <row r="33" spans="1:31" s="66" customFormat="1" ht="15" customHeight="1" x14ac:dyDescent="0.25">
      <c r="A33" s="199"/>
      <c r="B33" s="206"/>
      <c r="C33" s="402"/>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4"/>
      <c r="AD33" s="207"/>
      <c r="AE33" s="204"/>
    </row>
    <row r="34" spans="1:31" s="66" customFormat="1" ht="15" customHeight="1" x14ac:dyDescent="0.25">
      <c r="A34" s="199"/>
      <c r="B34" s="206"/>
      <c r="C34" s="490"/>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2"/>
      <c r="AD34" s="207"/>
      <c r="AE34" s="204"/>
    </row>
    <row r="35" spans="1:31" s="66" customFormat="1" ht="15" customHeight="1" x14ac:dyDescent="0.25">
      <c r="A35" s="199"/>
      <c r="B35" s="206"/>
      <c r="C35" s="493"/>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5"/>
      <c r="AD35" s="207"/>
      <c r="AE35" s="204"/>
    </row>
    <row r="36" spans="1:31" s="66" customFormat="1" ht="15" customHeight="1" thickBot="1" x14ac:dyDescent="0.25">
      <c r="A36" s="199"/>
      <c r="B36" s="213"/>
      <c r="C36" s="214"/>
      <c r="D36" s="214"/>
      <c r="E36" s="214"/>
      <c r="F36" s="214"/>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6"/>
      <c r="AE36" s="204"/>
    </row>
    <row r="37" spans="1:31" s="66" customFormat="1" ht="15" customHeight="1" thickBot="1" x14ac:dyDescent="0.25">
      <c r="A37" s="199"/>
      <c r="B37" s="196"/>
      <c r="C37" s="198"/>
      <c r="D37" s="198"/>
      <c r="E37" s="198"/>
      <c r="F37" s="198"/>
      <c r="G37" s="198"/>
      <c r="H37" s="211"/>
      <c r="I37" s="211"/>
      <c r="J37" s="211"/>
      <c r="K37" s="211"/>
      <c r="L37" s="211"/>
      <c r="M37" s="211"/>
      <c r="N37" s="211"/>
      <c r="O37" s="211"/>
      <c r="P37" s="211"/>
      <c r="Q37" s="211"/>
      <c r="R37" s="211"/>
      <c r="S37" s="211"/>
      <c r="T37" s="211"/>
      <c r="U37" s="211"/>
      <c r="V37" s="211"/>
      <c r="W37" s="211"/>
      <c r="X37" s="211"/>
      <c r="Y37" s="211"/>
      <c r="Z37" s="211"/>
      <c r="AA37" s="211"/>
      <c r="AB37" s="211"/>
      <c r="AC37" s="211"/>
      <c r="AD37" s="196"/>
      <c r="AE37" s="204"/>
    </row>
    <row r="38" spans="1:31" s="66" customFormat="1" ht="15" customHeight="1" x14ac:dyDescent="0.2">
      <c r="A38" s="199"/>
      <c r="B38" s="200"/>
      <c r="C38" s="201"/>
      <c r="D38" s="201"/>
      <c r="E38" s="201"/>
      <c r="F38" s="201"/>
      <c r="G38" s="201"/>
      <c r="H38" s="202"/>
      <c r="I38" s="202"/>
      <c r="J38" s="202"/>
      <c r="K38" s="202"/>
      <c r="L38" s="202"/>
      <c r="M38" s="202"/>
      <c r="N38" s="202"/>
      <c r="O38" s="202"/>
      <c r="P38" s="202"/>
      <c r="Q38" s="202"/>
      <c r="R38" s="202"/>
      <c r="S38" s="202"/>
      <c r="T38" s="202"/>
      <c r="U38" s="202"/>
      <c r="V38" s="202"/>
      <c r="W38" s="202"/>
      <c r="X38" s="202"/>
      <c r="Y38" s="202"/>
      <c r="Z38" s="202"/>
      <c r="AA38" s="202"/>
      <c r="AB38" s="202"/>
      <c r="AC38" s="202"/>
      <c r="AD38" s="203"/>
      <c r="AE38" s="204"/>
    </row>
    <row r="39" spans="1:31" s="66" customFormat="1" ht="15" customHeight="1" x14ac:dyDescent="0.2">
      <c r="A39" s="205">
        <v>3</v>
      </c>
      <c r="B39" s="206"/>
      <c r="C39" s="198" t="s">
        <v>15</v>
      </c>
      <c r="D39" s="198"/>
      <c r="E39" s="198"/>
      <c r="F39" s="198"/>
      <c r="G39" s="198"/>
      <c r="H39" s="373"/>
      <c r="I39" s="373"/>
      <c r="J39" s="373"/>
      <c r="K39" s="373"/>
      <c r="L39" s="373"/>
      <c r="M39" s="373"/>
      <c r="N39" s="373"/>
      <c r="O39" s="373"/>
      <c r="P39" s="373"/>
      <c r="Q39" s="373"/>
      <c r="R39" s="373"/>
      <c r="S39" s="373"/>
      <c r="T39" s="373"/>
      <c r="U39" s="373"/>
      <c r="V39" s="373"/>
      <c r="W39" s="373"/>
      <c r="X39" s="373"/>
      <c r="Y39" s="373"/>
      <c r="Z39" s="373"/>
      <c r="AA39" s="373"/>
      <c r="AB39" s="373"/>
      <c r="AC39" s="373"/>
      <c r="AD39" s="207"/>
      <c r="AE39" s="204"/>
    </row>
    <row r="40" spans="1:31" s="66" customFormat="1" ht="15" customHeight="1" x14ac:dyDescent="0.2">
      <c r="A40" s="199"/>
      <c r="B40" s="208"/>
      <c r="C40" s="198" t="s">
        <v>161</v>
      </c>
      <c r="D40" s="198"/>
      <c r="E40" s="198"/>
      <c r="F40" s="198"/>
      <c r="G40" s="198"/>
      <c r="H40" s="198"/>
      <c r="I40" s="209"/>
      <c r="J40" s="209"/>
      <c r="K40" s="209"/>
      <c r="L40" s="374"/>
      <c r="M40" s="374"/>
      <c r="N40" s="374"/>
      <c r="O40" s="374"/>
      <c r="P40" s="374"/>
      <c r="Q40" s="374"/>
      <c r="R40" s="374"/>
      <c r="S40" s="374"/>
      <c r="T40" s="374"/>
      <c r="U40" s="374"/>
      <c r="V40" s="374"/>
      <c r="W40" s="374"/>
      <c r="X40" s="374"/>
      <c r="Y40" s="374"/>
      <c r="Z40" s="374"/>
      <c r="AA40" s="374"/>
      <c r="AB40" s="374"/>
      <c r="AC40" s="374"/>
      <c r="AD40" s="210"/>
      <c r="AE40" s="204"/>
    </row>
    <row r="41" spans="1:31" s="66" customFormat="1" ht="15" customHeight="1" x14ac:dyDescent="0.2">
      <c r="A41" s="199"/>
      <c r="B41" s="208"/>
      <c r="C41" s="198" t="s">
        <v>20</v>
      </c>
      <c r="D41" s="198"/>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210"/>
      <c r="AE41" s="204"/>
    </row>
    <row r="42" spans="1:31" s="66" customFormat="1" ht="15" customHeight="1" x14ac:dyDescent="0.2">
      <c r="A42" s="199"/>
      <c r="B42" s="206"/>
      <c r="C42" s="198" t="s">
        <v>8</v>
      </c>
      <c r="D42" s="198"/>
      <c r="E42" s="198"/>
      <c r="F42" s="198"/>
      <c r="G42" s="198"/>
      <c r="H42" s="374"/>
      <c r="I42" s="374"/>
      <c r="J42" s="374"/>
      <c r="K42" s="374"/>
      <c r="L42" s="374"/>
      <c r="M42" s="374"/>
      <c r="N42" s="374"/>
      <c r="O42" s="374"/>
      <c r="P42" s="374"/>
      <c r="Q42" s="374"/>
      <c r="R42" s="374"/>
      <c r="S42" s="374"/>
      <c r="T42" s="374"/>
      <c r="U42" s="374"/>
      <c r="V42" s="374"/>
      <c r="W42" s="374"/>
      <c r="X42" s="374"/>
      <c r="Y42" s="374"/>
      <c r="Z42" s="374"/>
      <c r="AA42" s="374"/>
      <c r="AB42" s="374"/>
      <c r="AC42" s="374"/>
      <c r="AD42" s="207"/>
      <c r="AE42" s="204"/>
    </row>
    <row r="43" spans="1:31" s="66" customFormat="1" ht="15" customHeight="1" x14ac:dyDescent="0.2">
      <c r="A43" s="199"/>
      <c r="B43" s="206"/>
      <c r="C43" s="198"/>
      <c r="D43" s="198"/>
      <c r="E43" s="198"/>
      <c r="F43" s="198"/>
      <c r="G43" s="198"/>
      <c r="H43" s="211"/>
      <c r="I43" s="211"/>
      <c r="J43" s="211"/>
      <c r="K43" s="211"/>
      <c r="L43" s="296"/>
      <c r="M43" s="211"/>
      <c r="N43" s="211"/>
      <c r="O43" s="211"/>
      <c r="P43" s="211"/>
      <c r="Q43" s="211"/>
      <c r="R43" s="211"/>
      <c r="S43" s="211"/>
      <c r="T43" s="211"/>
      <c r="U43" s="211"/>
      <c r="V43" s="211"/>
      <c r="W43" s="211"/>
      <c r="X43" s="211"/>
      <c r="Y43" s="211"/>
      <c r="Z43" s="211"/>
      <c r="AA43" s="211"/>
      <c r="AB43" s="211"/>
      <c r="AC43" s="211"/>
      <c r="AD43" s="207"/>
      <c r="AE43" s="204"/>
    </row>
    <row r="44" spans="1:31" s="66" customFormat="1" ht="15" customHeight="1" x14ac:dyDescent="0.25">
      <c r="A44" s="199"/>
      <c r="B44" s="206"/>
      <c r="C44" s="489" t="s">
        <v>162</v>
      </c>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207"/>
      <c r="AE44" s="204"/>
    </row>
    <row r="45" spans="1:31" s="66" customFormat="1" ht="15" customHeight="1" x14ac:dyDescent="0.25">
      <c r="A45" s="199"/>
      <c r="B45" s="206"/>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07"/>
      <c r="AE45" s="204"/>
    </row>
    <row r="46" spans="1:31" s="66" customFormat="1" ht="15" customHeight="1" x14ac:dyDescent="0.25">
      <c r="A46" s="199"/>
      <c r="B46" s="206"/>
      <c r="C46" s="402"/>
      <c r="D46" s="403"/>
      <c r="E46" s="403"/>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4"/>
      <c r="AD46" s="207"/>
      <c r="AE46" s="204"/>
    </row>
    <row r="47" spans="1:31" s="66" customFormat="1" ht="15" customHeight="1" x14ac:dyDescent="0.25">
      <c r="A47" s="199"/>
      <c r="B47" s="206"/>
      <c r="C47" s="490"/>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2"/>
      <c r="AD47" s="207"/>
      <c r="AE47" s="204"/>
    </row>
    <row r="48" spans="1:31" s="66" customFormat="1" ht="15" customHeight="1" x14ac:dyDescent="0.25">
      <c r="A48" s="199"/>
      <c r="B48" s="206"/>
      <c r="C48" s="493"/>
      <c r="D48" s="494"/>
      <c r="E48" s="494"/>
      <c r="F48" s="494"/>
      <c r="G48" s="494"/>
      <c r="H48" s="494"/>
      <c r="I48" s="494"/>
      <c r="J48" s="494"/>
      <c r="K48" s="494"/>
      <c r="L48" s="494"/>
      <c r="M48" s="494"/>
      <c r="N48" s="494"/>
      <c r="O48" s="494"/>
      <c r="P48" s="494"/>
      <c r="Q48" s="494"/>
      <c r="R48" s="494"/>
      <c r="S48" s="494"/>
      <c r="T48" s="494"/>
      <c r="U48" s="494"/>
      <c r="V48" s="494"/>
      <c r="W48" s="494"/>
      <c r="X48" s="494"/>
      <c r="Y48" s="494"/>
      <c r="Z48" s="494"/>
      <c r="AA48" s="494"/>
      <c r="AB48" s="494"/>
      <c r="AC48" s="495"/>
      <c r="AD48" s="207"/>
      <c r="AE48" s="204"/>
    </row>
    <row r="49" spans="1:31" s="66" customFormat="1" ht="15" customHeight="1" thickBot="1" x14ac:dyDescent="0.25">
      <c r="A49" s="199"/>
      <c r="B49" s="213"/>
      <c r="C49" s="214"/>
      <c r="D49" s="214"/>
      <c r="E49" s="214"/>
      <c r="F49" s="214"/>
      <c r="G49" s="214"/>
      <c r="H49" s="215"/>
      <c r="I49" s="215"/>
      <c r="J49" s="215"/>
      <c r="K49" s="215"/>
      <c r="L49" s="215"/>
      <c r="M49" s="215"/>
      <c r="N49" s="215"/>
      <c r="O49" s="215"/>
      <c r="P49" s="215"/>
      <c r="Q49" s="215"/>
      <c r="R49" s="215"/>
      <c r="S49" s="215"/>
      <c r="T49" s="215"/>
      <c r="U49" s="215"/>
      <c r="V49" s="215"/>
      <c r="W49" s="215"/>
      <c r="X49" s="215"/>
      <c r="Y49" s="215"/>
      <c r="Z49" s="215"/>
      <c r="AA49" s="215"/>
      <c r="AB49" s="215"/>
      <c r="AC49" s="215"/>
      <c r="AD49" s="216"/>
      <c r="AE49" s="204"/>
    </row>
    <row r="50" spans="1:31" s="66" customFormat="1" ht="15" customHeight="1" thickBot="1" x14ac:dyDescent="0.25">
      <c r="A50" s="199"/>
      <c r="B50" s="196"/>
      <c r="C50" s="198"/>
      <c r="D50" s="198"/>
      <c r="E50" s="198"/>
      <c r="F50" s="198"/>
      <c r="G50" s="198"/>
      <c r="H50" s="211"/>
      <c r="I50" s="211"/>
      <c r="J50" s="211"/>
      <c r="K50" s="211"/>
      <c r="L50" s="211"/>
      <c r="M50" s="211"/>
      <c r="N50" s="211"/>
      <c r="O50" s="211"/>
      <c r="P50" s="211"/>
      <c r="Q50" s="211"/>
      <c r="R50" s="211"/>
      <c r="S50" s="211"/>
      <c r="T50" s="211"/>
      <c r="U50" s="211"/>
      <c r="V50" s="211"/>
      <c r="W50" s="211"/>
      <c r="X50" s="211"/>
      <c r="Y50" s="211"/>
      <c r="Z50" s="211"/>
      <c r="AA50" s="211"/>
      <c r="AB50" s="211"/>
      <c r="AC50" s="211"/>
      <c r="AD50" s="196"/>
      <c r="AE50" s="204"/>
    </row>
    <row r="51" spans="1:31" s="66" customFormat="1" ht="15" customHeight="1" x14ac:dyDescent="0.2">
      <c r="A51" s="199"/>
      <c r="B51" s="200"/>
      <c r="C51" s="201"/>
      <c r="D51" s="201"/>
      <c r="E51" s="201"/>
      <c r="F51" s="201"/>
      <c r="G51" s="201"/>
      <c r="H51" s="202"/>
      <c r="I51" s="202"/>
      <c r="J51" s="202"/>
      <c r="K51" s="202"/>
      <c r="L51" s="202"/>
      <c r="M51" s="202"/>
      <c r="N51" s="202"/>
      <c r="O51" s="202"/>
      <c r="P51" s="202"/>
      <c r="Q51" s="202"/>
      <c r="R51" s="202"/>
      <c r="S51" s="202"/>
      <c r="T51" s="202"/>
      <c r="U51" s="202"/>
      <c r="V51" s="202"/>
      <c r="W51" s="202"/>
      <c r="X51" s="202"/>
      <c r="Y51" s="202"/>
      <c r="Z51" s="202"/>
      <c r="AA51" s="202"/>
      <c r="AB51" s="202"/>
      <c r="AC51" s="202"/>
      <c r="AD51" s="203"/>
      <c r="AE51" s="204"/>
    </row>
    <row r="52" spans="1:31" s="66" customFormat="1" ht="15" customHeight="1" x14ac:dyDescent="0.2">
      <c r="A52" s="205">
        <v>4</v>
      </c>
      <c r="B52" s="206"/>
      <c r="C52" s="198" t="s">
        <v>15</v>
      </c>
      <c r="D52" s="198"/>
      <c r="E52" s="198"/>
      <c r="F52" s="198"/>
      <c r="G52" s="198"/>
      <c r="H52" s="373"/>
      <c r="I52" s="373"/>
      <c r="J52" s="373"/>
      <c r="K52" s="373"/>
      <c r="L52" s="373"/>
      <c r="M52" s="373"/>
      <c r="N52" s="373"/>
      <c r="O52" s="373"/>
      <c r="P52" s="373"/>
      <c r="Q52" s="373"/>
      <c r="R52" s="373"/>
      <c r="S52" s="373"/>
      <c r="T52" s="373"/>
      <c r="U52" s="373"/>
      <c r="V52" s="373"/>
      <c r="W52" s="373"/>
      <c r="X52" s="373"/>
      <c r="Y52" s="373"/>
      <c r="Z52" s="373"/>
      <c r="AA52" s="373"/>
      <c r="AB52" s="373"/>
      <c r="AC52" s="373"/>
      <c r="AD52" s="207"/>
      <c r="AE52" s="204"/>
    </row>
    <row r="53" spans="1:31" s="66" customFormat="1" ht="15" customHeight="1" x14ac:dyDescent="0.2">
      <c r="A53" s="199"/>
      <c r="B53" s="208"/>
      <c r="C53" s="198" t="s">
        <v>161</v>
      </c>
      <c r="D53" s="198"/>
      <c r="E53" s="198"/>
      <c r="F53" s="198"/>
      <c r="G53" s="198"/>
      <c r="H53" s="198"/>
      <c r="I53" s="209"/>
      <c r="J53" s="209"/>
      <c r="K53" s="209"/>
      <c r="L53" s="374"/>
      <c r="M53" s="374"/>
      <c r="N53" s="374"/>
      <c r="O53" s="374"/>
      <c r="P53" s="374"/>
      <c r="Q53" s="374"/>
      <c r="R53" s="374"/>
      <c r="S53" s="374"/>
      <c r="T53" s="374"/>
      <c r="U53" s="374"/>
      <c r="V53" s="374"/>
      <c r="W53" s="374"/>
      <c r="X53" s="374"/>
      <c r="Y53" s="374"/>
      <c r="Z53" s="374"/>
      <c r="AA53" s="374"/>
      <c r="AB53" s="374"/>
      <c r="AC53" s="374"/>
      <c r="AD53" s="210"/>
      <c r="AE53" s="204"/>
    </row>
    <row r="54" spans="1:31" s="66" customFormat="1" ht="15" customHeight="1" x14ac:dyDescent="0.2">
      <c r="A54" s="199"/>
      <c r="B54" s="208"/>
      <c r="C54" s="198" t="s">
        <v>20</v>
      </c>
      <c r="D54" s="198"/>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210"/>
      <c r="AE54" s="204"/>
    </row>
    <row r="55" spans="1:31" s="66" customFormat="1" ht="15" customHeight="1" x14ac:dyDescent="0.2">
      <c r="A55" s="199"/>
      <c r="B55" s="206"/>
      <c r="C55" s="198" t="s">
        <v>8</v>
      </c>
      <c r="D55" s="198"/>
      <c r="E55" s="198"/>
      <c r="F55" s="198"/>
      <c r="G55" s="198"/>
      <c r="H55" s="374"/>
      <c r="I55" s="374"/>
      <c r="J55" s="374"/>
      <c r="K55" s="374"/>
      <c r="L55" s="374"/>
      <c r="M55" s="374"/>
      <c r="N55" s="374"/>
      <c r="O55" s="374"/>
      <c r="P55" s="374"/>
      <c r="Q55" s="374"/>
      <c r="R55" s="374"/>
      <c r="S55" s="374"/>
      <c r="T55" s="374"/>
      <c r="U55" s="374"/>
      <c r="V55" s="374"/>
      <c r="W55" s="374"/>
      <c r="X55" s="374"/>
      <c r="Y55" s="374"/>
      <c r="Z55" s="374"/>
      <c r="AA55" s="374"/>
      <c r="AB55" s="374"/>
      <c r="AC55" s="374"/>
      <c r="AD55" s="207"/>
      <c r="AE55" s="204"/>
    </row>
    <row r="56" spans="1:31" s="66" customFormat="1" ht="15" customHeight="1" x14ac:dyDescent="0.2">
      <c r="A56" s="199"/>
      <c r="B56" s="206"/>
      <c r="C56" s="198"/>
      <c r="D56" s="198"/>
      <c r="E56" s="198"/>
      <c r="F56" s="198"/>
      <c r="G56" s="198"/>
      <c r="H56" s="211"/>
      <c r="I56" s="211"/>
      <c r="J56" s="211"/>
      <c r="K56" s="211"/>
      <c r="L56" s="211"/>
      <c r="M56" s="211"/>
      <c r="N56" s="211"/>
      <c r="O56" s="211"/>
      <c r="P56" s="211"/>
      <c r="Q56" s="211"/>
      <c r="R56" s="211"/>
      <c r="S56" s="211"/>
      <c r="T56" s="211"/>
      <c r="U56" s="211"/>
      <c r="V56" s="211"/>
      <c r="W56" s="211"/>
      <c r="X56" s="211"/>
      <c r="Y56" s="211"/>
      <c r="Z56" s="211"/>
      <c r="AA56" s="211"/>
      <c r="AB56" s="211"/>
      <c r="AC56" s="211"/>
      <c r="AD56" s="207"/>
      <c r="AE56" s="204"/>
    </row>
    <row r="57" spans="1:31" s="66" customFormat="1" ht="15" customHeight="1" x14ac:dyDescent="0.25">
      <c r="A57" s="199"/>
      <c r="B57" s="206"/>
      <c r="C57" s="489" t="s">
        <v>162</v>
      </c>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207"/>
      <c r="AE57" s="204"/>
    </row>
    <row r="58" spans="1:31" s="66" customFormat="1" ht="15" customHeight="1" x14ac:dyDescent="0.25">
      <c r="A58" s="199"/>
      <c r="B58" s="206"/>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07"/>
      <c r="AE58" s="204"/>
    </row>
    <row r="59" spans="1:31" s="66" customFormat="1" ht="15" customHeight="1" x14ac:dyDescent="0.25">
      <c r="A59" s="199"/>
      <c r="B59" s="206"/>
      <c r="C59" s="402"/>
      <c r="D59" s="403"/>
      <c r="E59" s="403"/>
      <c r="F59" s="403"/>
      <c r="G59" s="403"/>
      <c r="H59" s="403"/>
      <c r="I59" s="403"/>
      <c r="J59" s="403"/>
      <c r="K59" s="403"/>
      <c r="L59" s="403"/>
      <c r="M59" s="403"/>
      <c r="N59" s="403"/>
      <c r="O59" s="403"/>
      <c r="P59" s="403"/>
      <c r="Q59" s="403"/>
      <c r="R59" s="403"/>
      <c r="S59" s="403"/>
      <c r="T59" s="403"/>
      <c r="U59" s="403"/>
      <c r="V59" s="403"/>
      <c r="W59" s="403"/>
      <c r="X59" s="403"/>
      <c r="Y59" s="403"/>
      <c r="Z59" s="403"/>
      <c r="AA59" s="403"/>
      <c r="AB59" s="403"/>
      <c r="AC59" s="404"/>
      <c r="AD59" s="207"/>
      <c r="AE59" s="204"/>
    </row>
    <row r="60" spans="1:31" s="66" customFormat="1" ht="15" customHeight="1" x14ac:dyDescent="0.25">
      <c r="A60" s="199"/>
      <c r="B60" s="206"/>
      <c r="C60" s="490"/>
      <c r="D60" s="491"/>
      <c r="E60" s="491"/>
      <c r="F60" s="491"/>
      <c r="G60" s="491"/>
      <c r="H60" s="491"/>
      <c r="I60" s="491"/>
      <c r="J60" s="491"/>
      <c r="K60" s="491"/>
      <c r="L60" s="491"/>
      <c r="M60" s="491"/>
      <c r="N60" s="491"/>
      <c r="O60" s="491"/>
      <c r="P60" s="491"/>
      <c r="Q60" s="491"/>
      <c r="R60" s="491"/>
      <c r="S60" s="491"/>
      <c r="T60" s="491"/>
      <c r="U60" s="491"/>
      <c r="V60" s="491"/>
      <c r="W60" s="491"/>
      <c r="X60" s="491"/>
      <c r="Y60" s="491"/>
      <c r="Z60" s="491"/>
      <c r="AA60" s="491"/>
      <c r="AB60" s="491"/>
      <c r="AC60" s="492"/>
      <c r="AD60" s="207"/>
      <c r="AE60" s="204"/>
    </row>
    <row r="61" spans="1:31" s="66" customFormat="1" ht="15" customHeight="1" x14ac:dyDescent="0.25">
      <c r="A61" s="199"/>
      <c r="B61" s="206"/>
      <c r="C61" s="493"/>
      <c r="D61" s="494"/>
      <c r="E61" s="494"/>
      <c r="F61" s="494"/>
      <c r="G61" s="494"/>
      <c r="H61" s="494"/>
      <c r="I61" s="494"/>
      <c r="J61" s="494"/>
      <c r="K61" s="494"/>
      <c r="L61" s="494"/>
      <c r="M61" s="494"/>
      <c r="N61" s="494"/>
      <c r="O61" s="494"/>
      <c r="P61" s="494"/>
      <c r="Q61" s="494"/>
      <c r="R61" s="494"/>
      <c r="S61" s="494"/>
      <c r="T61" s="494"/>
      <c r="U61" s="494"/>
      <c r="V61" s="494"/>
      <c r="W61" s="494"/>
      <c r="X61" s="494"/>
      <c r="Y61" s="494"/>
      <c r="Z61" s="494"/>
      <c r="AA61" s="494"/>
      <c r="AB61" s="494"/>
      <c r="AC61" s="495"/>
      <c r="AD61" s="207"/>
      <c r="AE61" s="204"/>
    </row>
    <row r="62" spans="1:31" s="66" customFormat="1" ht="15" customHeight="1" thickBot="1" x14ac:dyDescent="0.25">
      <c r="A62" s="199"/>
      <c r="B62" s="213"/>
      <c r="C62" s="214"/>
      <c r="D62" s="214"/>
      <c r="E62" s="214"/>
      <c r="F62" s="214"/>
      <c r="G62" s="214"/>
      <c r="H62" s="215"/>
      <c r="I62" s="215"/>
      <c r="J62" s="215"/>
      <c r="K62" s="215"/>
      <c r="L62" s="215"/>
      <c r="M62" s="215"/>
      <c r="N62" s="215"/>
      <c r="O62" s="215"/>
      <c r="P62" s="215"/>
      <c r="Q62" s="215"/>
      <c r="R62" s="215"/>
      <c r="S62" s="215"/>
      <c r="T62" s="215"/>
      <c r="U62" s="215"/>
      <c r="V62" s="215"/>
      <c r="W62" s="215"/>
      <c r="X62" s="215"/>
      <c r="Y62" s="215"/>
      <c r="Z62" s="215"/>
      <c r="AA62" s="215"/>
      <c r="AB62" s="215"/>
      <c r="AC62" s="215"/>
      <c r="AD62" s="216"/>
      <c r="AE62" s="204"/>
    </row>
    <row r="63" spans="1:31" s="66" customFormat="1" ht="15" customHeight="1" x14ac:dyDescent="0.2">
      <c r="A63" s="199"/>
      <c r="B63" s="196"/>
      <c r="C63" s="198"/>
      <c r="D63" s="198"/>
      <c r="E63" s="198"/>
      <c r="F63" s="198"/>
      <c r="G63" s="198"/>
      <c r="H63" s="211"/>
      <c r="I63" s="211"/>
      <c r="J63" s="211"/>
      <c r="K63" s="211"/>
      <c r="L63" s="211"/>
      <c r="M63" s="211"/>
      <c r="N63" s="211"/>
      <c r="O63" s="211"/>
      <c r="P63" s="211"/>
      <c r="Q63" s="211"/>
      <c r="R63" s="211"/>
      <c r="S63" s="211"/>
      <c r="T63" s="211"/>
      <c r="U63" s="211"/>
      <c r="V63" s="211"/>
      <c r="W63" s="211"/>
      <c r="X63" s="211"/>
      <c r="Y63" s="211"/>
      <c r="Z63" s="211"/>
      <c r="AA63" s="211"/>
      <c r="AB63" s="211"/>
      <c r="AC63" s="211"/>
      <c r="AD63" s="196"/>
      <c r="AE63" s="204"/>
    </row>
    <row r="64" spans="1:31" s="66" customFormat="1" ht="15" customHeight="1" thickBot="1" x14ac:dyDescent="0.25">
      <c r="A64" s="199"/>
      <c r="B64" s="196"/>
      <c r="C64" s="198"/>
      <c r="D64" s="198"/>
      <c r="E64" s="198"/>
      <c r="F64" s="198"/>
      <c r="G64" s="198"/>
      <c r="H64" s="211"/>
      <c r="I64" s="211"/>
      <c r="J64" s="211"/>
      <c r="K64" s="211"/>
      <c r="L64" s="211"/>
      <c r="M64" s="211"/>
      <c r="N64" s="211"/>
      <c r="O64" s="211"/>
      <c r="P64" s="211"/>
      <c r="Q64" s="211"/>
      <c r="R64" s="211"/>
      <c r="S64" s="211"/>
      <c r="T64" s="211"/>
      <c r="U64" s="211"/>
      <c r="V64" s="211"/>
      <c r="W64" s="211"/>
      <c r="X64" s="211"/>
      <c r="Y64" s="211"/>
      <c r="Z64" s="211"/>
      <c r="AA64" s="211"/>
      <c r="AB64" s="211"/>
      <c r="AC64" s="211"/>
      <c r="AD64" s="196"/>
      <c r="AE64" s="204"/>
    </row>
    <row r="65" spans="1:31" s="217" customFormat="1" ht="15" customHeight="1" x14ac:dyDescent="0.25">
      <c r="B65" s="218"/>
      <c r="C65" s="219"/>
      <c r="D65" s="219"/>
      <c r="E65" s="219"/>
      <c r="F65" s="220"/>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21"/>
    </row>
    <row r="66" spans="1:31" s="217" customFormat="1" ht="15" customHeight="1" x14ac:dyDescent="0.25">
      <c r="B66" s="222"/>
      <c r="C66" s="223" t="s">
        <v>22</v>
      </c>
      <c r="D66" s="93"/>
      <c r="E66" s="93"/>
      <c r="F66" s="224"/>
      <c r="G66" s="93"/>
      <c r="H66" s="93"/>
      <c r="I66" s="93"/>
      <c r="J66" s="93"/>
      <c r="K66" s="93"/>
      <c r="L66" s="93"/>
      <c r="M66" s="93"/>
      <c r="N66" s="93"/>
      <c r="O66" s="93"/>
      <c r="P66" s="93"/>
      <c r="Q66" s="93"/>
      <c r="R66" s="93"/>
      <c r="S66" s="93"/>
      <c r="T66" s="224"/>
      <c r="U66" s="93"/>
      <c r="V66" s="93"/>
      <c r="W66" s="93"/>
      <c r="X66" s="93"/>
      <c r="Y66" s="93"/>
      <c r="Z66" s="93"/>
      <c r="AA66" s="93"/>
      <c r="AB66" s="93"/>
      <c r="AC66" s="93"/>
      <c r="AD66" s="225"/>
    </row>
    <row r="67" spans="1:31" s="217" customFormat="1" ht="15" customHeight="1" x14ac:dyDescent="0.25">
      <c r="B67" s="222"/>
      <c r="C67" s="226" t="s">
        <v>23</v>
      </c>
      <c r="D67" s="226"/>
      <c r="E67" s="226"/>
      <c r="F67" s="226"/>
      <c r="G67" s="226"/>
      <c r="H67" s="226"/>
      <c r="I67" s="227"/>
      <c r="J67" s="227"/>
      <c r="K67" s="227"/>
      <c r="L67" s="227"/>
      <c r="M67" s="227"/>
      <c r="N67" s="227"/>
      <c r="O67" s="227"/>
      <c r="P67" s="227"/>
      <c r="Q67" s="227"/>
      <c r="R67" s="227"/>
      <c r="S67" s="227"/>
      <c r="T67" s="227"/>
      <c r="U67" s="227"/>
      <c r="V67" s="227"/>
      <c r="W67" s="226"/>
      <c r="X67" s="226"/>
      <c r="Y67" s="226"/>
      <c r="Z67" s="226"/>
      <c r="AA67" s="226"/>
      <c r="AB67" s="226"/>
      <c r="AC67" s="226"/>
      <c r="AD67" s="225"/>
    </row>
    <row r="68" spans="1:31" s="217" customFormat="1" ht="15" customHeight="1" x14ac:dyDescent="0.25">
      <c r="A68" s="228"/>
      <c r="B68" s="222"/>
      <c r="C68" s="480"/>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2"/>
      <c r="AD68" s="225"/>
      <c r="AE68" s="228"/>
    </row>
    <row r="69" spans="1:31" s="217" customFormat="1" ht="15" customHeight="1" x14ac:dyDescent="0.25">
      <c r="A69" s="228"/>
      <c r="B69" s="222"/>
      <c r="C69" s="483"/>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5"/>
      <c r="AD69" s="225"/>
      <c r="AE69" s="228"/>
    </row>
    <row r="70" spans="1:31" s="217" customFormat="1" ht="15" customHeight="1" x14ac:dyDescent="0.25">
      <c r="A70" s="228"/>
      <c r="B70" s="222"/>
      <c r="C70" s="483"/>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5"/>
      <c r="AD70" s="225"/>
      <c r="AE70" s="228"/>
    </row>
    <row r="71" spans="1:31" s="217" customFormat="1" ht="15" customHeight="1" x14ac:dyDescent="0.25">
      <c r="A71" s="228"/>
      <c r="B71" s="222"/>
      <c r="C71" s="483"/>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5"/>
      <c r="AD71" s="225"/>
      <c r="AE71" s="228"/>
    </row>
    <row r="72" spans="1:31" s="217" customFormat="1" ht="15" customHeight="1" x14ac:dyDescent="0.25">
      <c r="A72" s="228"/>
      <c r="B72" s="222"/>
      <c r="C72" s="483"/>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4"/>
      <c r="AC72" s="485"/>
      <c r="AD72" s="225"/>
      <c r="AE72" s="228"/>
    </row>
    <row r="73" spans="1:31" s="217" customFormat="1" ht="15" customHeight="1" x14ac:dyDescent="0.25">
      <c r="A73" s="228"/>
      <c r="B73" s="222"/>
      <c r="C73" s="483"/>
      <c r="D73" s="484"/>
      <c r="E73" s="484"/>
      <c r="F73" s="484"/>
      <c r="G73" s="484"/>
      <c r="H73" s="484"/>
      <c r="I73" s="484"/>
      <c r="J73" s="484"/>
      <c r="K73" s="484"/>
      <c r="L73" s="484"/>
      <c r="M73" s="484"/>
      <c r="N73" s="484"/>
      <c r="O73" s="484"/>
      <c r="P73" s="484"/>
      <c r="Q73" s="484"/>
      <c r="R73" s="484"/>
      <c r="S73" s="484"/>
      <c r="T73" s="484"/>
      <c r="U73" s="484"/>
      <c r="V73" s="484"/>
      <c r="W73" s="484"/>
      <c r="X73" s="484"/>
      <c r="Y73" s="484"/>
      <c r="Z73" s="484"/>
      <c r="AA73" s="484"/>
      <c r="AB73" s="484"/>
      <c r="AC73" s="485"/>
      <c r="AD73" s="225"/>
      <c r="AE73" s="228"/>
    </row>
    <row r="74" spans="1:31" s="217" customFormat="1" ht="15" customHeight="1" x14ac:dyDescent="0.25">
      <c r="A74" s="228"/>
      <c r="B74" s="222"/>
      <c r="C74" s="486"/>
      <c r="D74" s="487"/>
      <c r="E74" s="487"/>
      <c r="F74" s="487"/>
      <c r="G74" s="487"/>
      <c r="H74" s="487"/>
      <c r="I74" s="487"/>
      <c r="J74" s="487"/>
      <c r="K74" s="487"/>
      <c r="L74" s="487"/>
      <c r="M74" s="487"/>
      <c r="N74" s="487"/>
      <c r="O74" s="487"/>
      <c r="P74" s="487"/>
      <c r="Q74" s="487"/>
      <c r="R74" s="487"/>
      <c r="S74" s="487"/>
      <c r="T74" s="487"/>
      <c r="U74" s="487"/>
      <c r="V74" s="487"/>
      <c r="W74" s="487"/>
      <c r="X74" s="487"/>
      <c r="Y74" s="487"/>
      <c r="Z74" s="487"/>
      <c r="AA74" s="487"/>
      <c r="AB74" s="487"/>
      <c r="AC74" s="488"/>
      <c r="AD74" s="225"/>
      <c r="AE74" s="228"/>
    </row>
    <row r="75" spans="1:31" s="217" customFormat="1" ht="15" customHeight="1" x14ac:dyDescent="0.25">
      <c r="A75" s="228"/>
      <c r="B75" s="222"/>
      <c r="C75" s="229" t="s">
        <v>24</v>
      </c>
      <c r="D75" s="229"/>
      <c r="E75" s="229"/>
      <c r="F75" s="229"/>
      <c r="G75" s="229"/>
      <c r="H75" s="229"/>
      <c r="I75" s="229"/>
      <c r="J75" s="230"/>
      <c r="K75" s="230"/>
      <c r="L75" s="230"/>
      <c r="M75" s="230"/>
      <c r="N75" s="230"/>
      <c r="O75" s="230"/>
      <c r="P75" s="230"/>
      <c r="Q75" s="230"/>
      <c r="R75" s="230"/>
      <c r="S75" s="230"/>
      <c r="T75" s="230"/>
      <c r="U75" s="230"/>
      <c r="V75" s="230"/>
      <c r="W75" s="229"/>
      <c r="X75" s="229"/>
      <c r="Y75" s="229"/>
      <c r="Z75" s="229"/>
      <c r="AA75" s="229"/>
      <c r="AB75" s="229"/>
      <c r="AC75" s="229"/>
      <c r="AD75" s="225"/>
      <c r="AE75" s="228"/>
    </row>
    <row r="76" spans="1:31" s="217" customFormat="1" ht="15" customHeight="1" x14ac:dyDescent="0.25">
      <c r="A76" s="228"/>
      <c r="B76" s="222"/>
      <c r="C76" s="480"/>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2"/>
      <c r="AD76" s="225"/>
      <c r="AE76" s="228"/>
    </row>
    <row r="77" spans="1:31" s="217" customFormat="1" ht="15" customHeight="1" x14ac:dyDescent="0.25">
      <c r="A77" s="228"/>
      <c r="B77" s="222"/>
      <c r="C77" s="483"/>
      <c r="D77" s="484"/>
      <c r="E77" s="484"/>
      <c r="F77" s="484"/>
      <c r="G77" s="484"/>
      <c r="H77" s="484"/>
      <c r="I77" s="484"/>
      <c r="J77" s="484"/>
      <c r="K77" s="484"/>
      <c r="L77" s="484"/>
      <c r="M77" s="484"/>
      <c r="N77" s="484"/>
      <c r="O77" s="484"/>
      <c r="P77" s="484"/>
      <c r="Q77" s="484"/>
      <c r="R77" s="484"/>
      <c r="S77" s="484"/>
      <c r="T77" s="484"/>
      <c r="U77" s="484"/>
      <c r="V77" s="484"/>
      <c r="W77" s="484"/>
      <c r="X77" s="484"/>
      <c r="Y77" s="484"/>
      <c r="Z77" s="484"/>
      <c r="AA77" s="484"/>
      <c r="AB77" s="484"/>
      <c r="AC77" s="485"/>
      <c r="AD77" s="225"/>
      <c r="AE77" s="228"/>
    </row>
    <row r="78" spans="1:31" s="217" customFormat="1" ht="15" customHeight="1" x14ac:dyDescent="0.25">
      <c r="A78" s="228"/>
      <c r="B78" s="222"/>
      <c r="C78" s="483"/>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5"/>
      <c r="AD78" s="225"/>
      <c r="AE78" s="228"/>
    </row>
    <row r="79" spans="1:31" s="217" customFormat="1" ht="15" customHeight="1" x14ac:dyDescent="0.25">
      <c r="A79" s="228"/>
      <c r="B79" s="222"/>
      <c r="C79" s="483"/>
      <c r="D79" s="484"/>
      <c r="E79" s="484"/>
      <c r="F79" s="484"/>
      <c r="G79" s="484"/>
      <c r="H79" s="484"/>
      <c r="I79" s="484"/>
      <c r="J79" s="484"/>
      <c r="K79" s="484"/>
      <c r="L79" s="484"/>
      <c r="M79" s="484"/>
      <c r="N79" s="484"/>
      <c r="O79" s="484"/>
      <c r="P79" s="484"/>
      <c r="Q79" s="484"/>
      <c r="R79" s="484"/>
      <c r="S79" s="484"/>
      <c r="T79" s="484"/>
      <c r="U79" s="484"/>
      <c r="V79" s="484"/>
      <c r="W79" s="484"/>
      <c r="X79" s="484"/>
      <c r="Y79" s="484"/>
      <c r="Z79" s="484"/>
      <c r="AA79" s="484"/>
      <c r="AB79" s="484"/>
      <c r="AC79" s="485"/>
      <c r="AD79" s="225"/>
      <c r="AE79" s="228"/>
    </row>
    <row r="80" spans="1:31" s="217" customFormat="1" ht="15" customHeight="1" x14ac:dyDescent="0.25">
      <c r="A80" s="228"/>
      <c r="B80" s="222"/>
      <c r="C80" s="483"/>
      <c r="D80" s="484"/>
      <c r="E80" s="484"/>
      <c r="F80" s="484"/>
      <c r="G80" s="484"/>
      <c r="H80" s="484"/>
      <c r="I80" s="484"/>
      <c r="J80" s="484"/>
      <c r="K80" s="484"/>
      <c r="L80" s="484"/>
      <c r="M80" s="484"/>
      <c r="N80" s="484"/>
      <c r="O80" s="484"/>
      <c r="P80" s="484"/>
      <c r="Q80" s="484"/>
      <c r="R80" s="484"/>
      <c r="S80" s="484"/>
      <c r="T80" s="484"/>
      <c r="U80" s="484"/>
      <c r="V80" s="484"/>
      <c r="W80" s="484"/>
      <c r="X80" s="484"/>
      <c r="Y80" s="484"/>
      <c r="Z80" s="484"/>
      <c r="AA80" s="484"/>
      <c r="AB80" s="484"/>
      <c r="AC80" s="485"/>
      <c r="AD80" s="225"/>
      <c r="AE80" s="228"/>
    </row>
    <row r="81" spans="1:31" s="217" customFormat="1" ht="15" customHeight="1" x14ac:dyDescent="0.25">
      <c r="A81" s="228"/>
      <c r="B81" s="222"/>
      <c r="C81" s="483"/>
      <c r="D81" s="484"/>
      <c r="E81" s="484"/>
      <c r="F81" s="484"/>
      <c r="G81" s="484"/>
      <c r="H81" s="484"/>
      <c r="I81" s="484"/>
      <c r="J81" s="484"/>
      <c r="K81" s="484"/>
      <c r="L81" s="484"/>
      <c r="M81" s="484"/>
      <c r="N81" s="484"/>
      <c r="O81" s="484"/>
      <c r="P81" s="484"/>
      <c r="Q81" s="484"/>
      <c r="R81" s="484"/>
      <c r="S81" s="484"/>
      <c r="T81" s="484"/>
      <c r="U81" s="484"/>
      <c r="V81" s="484"/>
      <c r="W81" s="484"/>
      <c r="X81" s="484"/>
      <c r="Y81" s="484"/>
      <c r="Z81" s="484"/>
      <c r="AA81" s="484"/>
      <c r="AB81" s="484"/>
      <c r="AC81" s="485"/>
      <c r="AD81" s="225"/>
      <c r="AE81" s="228"/>
    </row>
    <row r="82" spans="1:31" s="217" customFormat="1" ht="15" customHeight="1" x14ac:dyDescent="0.25">
      <c r="A82" s="228"/>
      <c r="B82" s="222"/>
      <c r="C82" s="486"/>
      <c r="D82" s="487"/>
      <c r="E82" s="487"/>
      <c r="F82" s="487"/>
      <c r="G82" s="487"/>
      <c r="H82" s="487"/>
      <c r="I82" s="487"/>
      <c r="J82" s="487"/>
      <c r="K82" s="487"/>
      <c r="L82" s="487"/>
      <c r="M82" s="487"/>
      <c r="N82" s="487"/>
      <c r="O82" s="487"/>
      <c r="P82" s="487"/>
      <c r="Q82" s="487"/>
      <c r="R82" s="487"/>
      <c r="S82" s="487"/>
      <c r="T82" s="487"/>
      <c r="U82" s="487"/>
      <c r="V82" s="487"/>
      <c r="W82" s="487"/>
      <c r="X82" s="487"/>
      <c r="Y82" s="487"/>
      <c r="Z82" s="487"/>
      <c r="AA82" s="487"/>
      <c r="AB82" s="487"/>
      <c r="AC82" s="488"/>
      <c r="AD82" s="225"/>
      <c r="AE82" s="228"/>
    </row>
    <row r="83" spans="1:31" s="217" customFormat="1" ht="15" customHeight="1" x14ac:dyDescent="0.25">
      <c r="A83" s="228"/>
      <c r="B83" s="222"/>
      <c r="C83" s="229" t="s">
        <v>25</v>
      </c>
      <c r="D83" s="229"/>
      <c r="E83" s="229"/>
      <c r="F83" s="229"/>
      <c r="G83" s="229"/>
      <c r="H83" s="229"/>
      <c r="I83" s="229"/>
      <c r="J83" s="230"/>
      <c r="K83" s="230"/>
      <c r="L83" s="230"/>
      <c r="M83" s="230"/>
      <c r="N83" s="230"/>
      <c r="O83" s="230"/>
      <c r="P83" s="230"/>
      <c r="Q83" s="230"/>
      <c r="R83" s="230"/>
      <c r="S83" s="230"/>
      <c r="T83" s="230"/>
      <c r="U83" s="230"/>
      <c r="V83" s="230"/>
      <c r="W83" s="229"/>
      <c r="X83" s="229"/>
      <c r="Y83" s="229"/>
      <c r="Z83" s="229"/>
      <c r="AA83" s="229"/>
      <c r="AB83" s="229"/>
      <c r="AC83" s="229"/>
      <c r="AD83" s="225"/>
      <c r="AE83" s="228"/>
    </row>
    <row r="84" spans="1:31" s="217" customFormat="1" ht="15" customHeight="1" x14ac:dyDescent="0.25">
      <c r="A84" s="228"/>
      <c r="B84" s="222"/>
      <c r="C84" s="480"/>
      <c r="D84" s="481"/>
      <c r="E84" s="481"/>
      <c r="F84" s="481"/>
      <c r="G84" s="481"/>
      <c r="H84" s="481"/>
      <c r="I84" s="481"/>
      <c r="J84" s="481"/>
      <c r="K84" s="481"/>
      <c r="L84" s="481"/>
      <c r="M84" s="481"/>
      <c r="N84" s="481"/>
      <c r="O84" s="481"/>
      <c r="P84" s="481"/>
      <c r="Q84" s="481"/>
      <c r="R84" s="481"/>
      <c r="S84" s="481"/>
      <c r="T84" s="481"/>
      <c r="U84" s="481"/>
      <c r="V84" s="481"/>
      <c r="W84" s="481"/>
      <c r="X84" s="481"/>
      <c r="Y84" s="481"/>
      <c r="Z84" s="481"/>
      <c r="AA84" s="481"/>
      <c r="AB84" s="481"/>
      <c r="AC84" s="482"/>
      <c r="AD84" s="225"/>
      <c r="AE84" s="228"/>
    </row>
    <row r="85" spans="1:31" s="217" customFormat="1" ht="15" customHeight="1" x14ac:dyDescent="0.25">
      <c r="A85" s="228"/>
      <c r="B85" s="222"/>
      <c r="C85" s="483"/>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5"/>
      <c r="AD85" s="225"/>
      <c r="AE85" s="228"/>
    </row>
    <row r="86" spans="1:31" s="217" customFormat="1" ht="15" customHeight="1" x14ac:dyDescent="0.25">
      <c r="A86" s="228"/>
      <c r="B86" s="222"/>
      <c r="C86" s="483"/>
      <c r="D86" s="484"/>
      <c r="E86" s="484"/>
      <c r="F86" s="484"/>
      <c r="G86" s="484"/>
      <c r="H86" s="484"/>
      <c r="I86" s="484"/>
      <c r="J86" s="484"/>
      <c r="K86" s="484"/>
      <c r="L86" s="484"/>
      <c r="M86" s="484"/>
      <c r="N86" s="484"/>
      <c r="O86" s="484"/>
      <c r="P86" s="484"/>
      <c r="Q86" s="484"/>
      <c r="R86" s="484"/>
      <c r="S86" s="484"/>
      <c r="T86" s="484"/>
      <c r="U86" s="484"/>
      <c r="V86" s="484"/>
      <c r="W86" s="484"/>
      <c r="X86" s="484"/>
      <c r="Y86" s="484"/>
      <c r="Z86" s="484"/>
      <c r="AA86" s="484"/>
      <c r="AB86" s="484"/>
      <c r="AC86" s="485"/>
      <c r="AD86" s="225"/>
      <c r="AE86" s="228"/>
    </row>
    <row r="87" spans="1:31" s="217" customFormat="1" ht="15" customHeight="1" x14ac:dyDescent="0.25">
      <c r="A87" s="228"/>
      <c r="B87" s="222"/>
      <c r="C87" s="483"/>
      <c r="D87" s="484"/>
      <c r="E87" s="484"/>
      <c r="F87" s="484"/>
      <c r="G87" s="484"/>
      <c r="H87" s="484"/>
      <c r="I87" s="484"/>
      <c r="J87" s="484"/>
      <c r="K87" s="484"/>
      <c r="L87" s="484"/>
      <c r="M87" s="484"/>
      <c r="N87" s="484"/>
      <c r="O87" s="484"/>
      <c r="P87" s="484"/>
      <c r="Q87" s="484"/>
      <c r="R87" s="484"/>
      <c r="S87" s="484"/>
      <c r="T87" s="484"/>
      <c r="U87" s="484"/>
      <c r="V87" s="484"/>
      <c r="W87" s="484"/>
      <c r="X87" s="484"/>
      <c r="Y87" s="484"/>
      <c r="Z87" s="484"/>
      <c r="AA87" s="484"/>
      <c r="AB87" s="484"/>
      <c r="AC87" s="485"/>
      <c r="AD87" s="225"/>
      <c r="AE87" s="228"/>
    </row>
    <row r="88" spans="1:31" s="217" customFormat="1" ht="15" customHeight="1" x14ac:dyDescent="0.25">
      <c r="A88" s="228"/>
      <c r="B88" s="222"/>
      <c r="C88" s="483"/>
      <c r="D88" s="484"/>
      <c r="E88" s="484"/>
      <c r="F88" s="484"/>
      <c r="G88" s="484"/>
      <c r="H88" s="484"/>
      <c r="I88" s="484"/>
      <c r="J88" s="484"/>
      <c r="K88" s="484"/>
      <c r="L88" s="484"/>
      <c r="M88" s="484"/>
      <c r="N88" s="484"/>
      <c r="O88" s="484"/>
      <c r="P88" s="484"/>
      <c r="Q88" s="484"/>
      <c r="R88" s="484"/>
      <c r="S88" s="484"/>
      <c r="T88" s="484"/>
      <c r="U88" s="484"/>
      <c r="V88" s="484"/>
      <c r="W88" s="484"/>
      <c r="X88" s="484"/>
      <c r="Y88" s="484"/>
      <c r="Z88" s="484"/>
      <c r="AA88" s="484"/>
      <c r="AB88" s="484"/>
      <c r="AC88" s="485"/>
      <c r="AD88" s="225"/>
      <c r="AE88" s="228"/>
    </row>
    <row r="89" spans="1:31" s="217" customFormat="1" ht="15" customHeight="1" x14ac:dyDescent="0.25">
      <c r="A89" s="228"/>
      <c r="B89" s="222"/>
      <c r="C89" s="483"/>
      <c r="D89" s="484"/>
      <c r="E89" s="484"/>
      <c r="F89" s="484"/>
      <c r="G89" s="484"/>
      <c r="H89" s="484"/>
      <c r="I89" s="484"/>
      <c r="J89" s="484"/>
      <c r="K89" s="484"/>
      <c r="L89" s="484"/>
      <c r="M89" s="484"/>
      <c r="N89" s="484"/>
      <c r="O89" s="484"/>
      <c r="P89" s="484"/>
      <c r="Q89" s="484"/>
      <c r="R89" s="484"/>
      <c r="S89" s="484"/>
      <c r="T89" s="484"/>
      <c r="U89" s="484"/>
      <c r="V89" s="484"/>
      <c r="W89" s="484"/>
      <c r="X89" s="484"/>
      <c r="Y89" s="484"/>
      <c r="Z89" s="484"/>
      <c r="AA89" s="484"/>
      <c r="AB89" s="484"/>
      <c r="AC89" s="485"/>
      <c r="AD89" s="225"/>
      <c r="AE89" s="228"/>
    </row>
    <row r="90" spans="1:31" s="217" customFormat="1" ht="15" customHeight="1" x14ac:dyDescent="0.25">
      <c r="A90" s="228"/>
      <c r="B90" s="222"/>
      <c r="C90" s="486"/>
      <c r="D90" s="487"/>
      <c r="E90" s="487"/>
      <c r="F90" s="487"/>
      <c r="G90" s="487"/>
      <c r="H90" s="487"/>
      <c r="I90" s="487"/>
      <c r="J90" s="487"/>
      <c r="K90" s="487"/>
      <c r="L90" s="487"/>
      <c r="M90" s="487"/>
      <c r="N90" s="487"/>
      <c r="O90" s="487"/>
      <c r="P90" s="487"/>
      <c r="Q90" s="487"/>
      <c r="R90" s="487"/>
      <c r="S90" s="487"/>
      <c r="T90" s="487"/>
      <c r="U90" s="487"/>
      <c r="V90" s="487"/>
      <c r="W90" s="487"/>
      <c r="X90" s="487"/>
      <c r="Y90" s="487"/>
      <c r="Z90" s="487"/>
      <c r="AA90" s="487"/>
      <c r="AB90" s="487"/>
      <c r="AC90" s="488"/>
      <c r="AD90" s="225"/>
      <c r="AE90" s="228"/>
    </row>
    <row r="91" spans="1:31" s="217" customFormat="1" ht="15" customHeight="1" x14ac:dyDescent="0.25">
      <c r="A91" s="228"/>
      <c r="B91" s="222"/>
      <c r="C91" s="229" t="s">
        <v>26</v>
      </c>
      <c r="D91" s="229"/>
      <c r="E91" s="229"/>
      <c r="F91" s="229"/>
      <c r="G91" s="229"/>
      <c r="H91" s="229"/>
      <c r="I91" s="229"/>
      <c r="J91" s="230"/>
      <c r="K91" s="230"/>
      <c r="L91" s="230"/>
      <c r="M91" s="230"/>
      <c r="N91" s="230"/>
      <c r="O91" s="230"/>
      <c r="P91" s="230"/>
      <c r="Q91" s="230"/>
      <c r="R91" s="230"/>
      <c r="S91" s="230"/>
      <c r="T91" s="230"/>
      <c r="U91" s="230"/>
      <c r="V91" s="230"/>
      <c r="W91" s="229"/>
      <c r="X91" s="229"/>
      <c r="Y91" s="229"/>
      <c r="Z91" s="229"/>
      <c r="AA91" s="229"/>
      <c r="AB91" s="229"/>
      <c r="AC91" s="229"/>
      <c r="AD91" s="225"/>
      <c r="AE91" s="228"/>
    </row>
    <row r="92" spans="1:31" s="217" customFormat="1" ht="15" customHeight="1" x14ac:dyDescent="0.25">
      <c r="A92" s="228"/>
      <c r="B92" s="222"/>
      <c r="C92" s="480"/>
      <c r="D92" s="481"/>
      <c r="E92" s="481"/>
      <c r="F92" s="481"/>
      <c r="G92" s="481"/>
      <c r="H92" s="481"/>
      <c r="I92" s="481"/>
      <c r="J92" s="481"/>
      <c r="K92" s="481"/>
      <c r="L92" s="481"/>
      <c r="M92" s="481"/>
      <c r="N92" s="481"/>
      <c r="O92" s="481"/>
      <c r="P92" s="481"/>
      <c r="Q92" s="481"/>
      <c r="R92" s="481"/>
      <c r="S92" s="481"/>
      <c r="T92" s="481"/>
      <c r="U92" s="481"/>
      <c r="V92" s="481"/>
      <c r="W92" s="481"/>
      <c r="X92" s="481"/>
      <c r="Y92" s="481"/>
      <c r="Z92" s="481"/>
      <c r="AA92" s="481"/>
      <c r="AB92" s="481"/>
      <c r="AC92" s="482"/>
      <c r="AD92" s="225"/>
      <c r="AE92" s="228"/>
    </row>
    <row r="93" spans="1:31" s="217" customFormat="1" ht="15" customHeight="1" x14ac:dyDescent="0.25">
      <c r="A93" s="228"/>
      <c r="B93" s="222"/>
      <c r="C93" s="483"/>
      <c r="D93" s="484"/>
      <c r="E93" s="484"/>
      <c r="F93" s="484"/>
      <c r="G93" s="484"/>
      <c r="H93" s="484"/>
      <c r="I93" s="484"/>
      <c r="J93" s="484"/>
      <c r="K93" s="484"/>
      <c r="L93" s="484"/>
      <c r="M93" s="484"/>
      <c r="N93" s="484"/>
      <c r="O93" s="484"/>
      <c r="P93" s="484"/>
      <c r="Q93" s="484"/>
      <c r="R93" s="484"/>
      <c r="S93" s="484"/>
      <c r="T93" s="484"/>
      <c r="U93" s="484"/>
      <c r="V93" s="484"/>
      <c r="W93" s="484"/>
      <c r="X93" s="484"/>
      <c r="Y93" s="484"/>
      <c r="Z93" s="484"/>
      <c r="AA93" s="484"/>
      <c r="AB93" s="484"/>
      <c r="AC93" s="485"/>
      <c r="AD93" s="225"/>
      <c r="AE93" s="228"/>
    </row>
    <row r="94" spans="1:31" s="217" customFormat="1" ht="15" customHeight="1" x14ac:dyDescent="0.25">
      <c r="A94" s="228"/>
      <c r="B94" s="222"/>
      <c r="C94" s="483"/>
      <c r="D94" s="484"/>
      <c r="E94" s="484"/>
      <c r="F94" s="484"/>
      <c r="G94" s="484"/>
      <c r="H94" s="484"/>
      <c r="I94" s="484"/>
      <c r="J94" s="484"/>
      <c r="K94" s="484"/>
      <c r="L94" s="484"/>
      <c r="M94" s="484"/>
      <c r="N94" s="484"/>
      <c r="O94" s="484"/>
      <c r="P94" s="484"/>
      <c r="Q94" s="484"/>
      <c r="R94" s="484"/>
      <c r="S94" s="484"/>
      <c r="T94" s="484"/>
      <c r="U94" s="484"/>
      <c r="V94" s="484"/>
      <c r="W94" s="484"/>
      <c r="X94" s="484"/>
      <c r="Y94" s="484"/>
      <c r="Z94" s="484"/>
      <c r="AA94" s="484"/>
      <c r="AB94" s="484"/>
      <c r="AC94" s="485"/>
      <c r="AD94" s="225"/>
      <c r="AE94" s="228"/>
    </row>
    <row r="95" spans="1:31" s="217" customFormat="1" ht="15" customHeight="1" x14ac:dyDescent="0.25">
      <c r="A95" s="228"/>
      <c r="B95" s="222"/>
      <c r="C95" s="483"/>
      <c r="D95" s="484"/>
      <c r="E95" s="484"/>
      <c r="F95" s="484"/>
      <c r="G95" s="484"/>
      <c r="H95" s="484"/>
      <c r="I95" s="484"/>
      <c r="J95" s="484"/>
      <c r="K95" s="484"/>
      <c r="L95" s="484"/>
      <c r="M95" s="484"/>
      <c r="N95" s="484"/>
      <c r="O95" s="484"/>
      <c r="P95" s="484"/>
      <c r="Q95" s="484"/>
      <c r="R95" s="484"/>
      <c r="S95" s="484"/>
      <c r="T95" s="484"/>
      <c r="U95" s="484"/>
      <c r="V95" s="484"/>
      <c r="W95" s="484"/>
      <c r="X95" s="484"/>
      <c r="Y95" s="484"/>
      <c r="Z95" s="484"/>
      <c r="AA95" s="484"/>
      <c r="AB95" s="484"/>
      <c r="AC95" s="485"/>
      <c r="AD95" s="225"/>
      <c r="AE95" s="228"/>
    </row>
    <row r="96" spans="1:31" s="217" customFormat="1" ht="15" customHeight="1" x14ac:dyDescent="0.25">
      <c r="A96" s="228"/>
      <c r="B96" s="222"/>
      <c r="C96" s="483"/>
      <c r="D96" s="484"/>
      <c r="E96" s="484"/>
      <c r="F96" s="484"/>
      <c r="G96" s="484"/>
      <c r="H96" s="484"/>
      <c r="I96" s="484"/>
      <c r="J96" s="484"/>
      <c r="K96" s="484"/>
      <c r="L96" s="484"/>
      <c r="M96" s="484"/>
      <c r="N96" s="484"/>
      <c r="O96" s="484"/>
      <c r="P96" s="484"/>
      <c r="Q96" s="484"/>
      <c r="R96" s="484"/>
      <c r="S96" s="484"/>
      <c r="T96" s="484"/>
      <c r="U96" s="484"/>
      <c r="V96" s="484"/>
      <c r="W96" s="484"/>
      <c r="X96" s="484"/>
      <c r="Y96" s="484"/>
      <c r="Z96" s="484"/>
      <c r="AA96" s="484"/>
      <c r="AB96" s="484"/>
      <c r="AC96" s="485"/>
      <c r="AD96" s="225"/>
      <c r="AE96" s="228"/>
    </row>
    <row r="97" spans="1:31" s="217" customFormat="1" ht="15" customHeight="1" x14ac:dyDescent="0.25">
      <c r="A97" s="228"/>
      <c r="B97" s="222"/>
      <c r="C97" s="483"/>
      <c r="D97" s="484"/>
      <c r="E97" s="484"/>
      <c r="F97" s="484"/>
      <c r="G97" s="484"/>
      <c r="H97" s="484"/>
      <c r="I97" s="484"/>
      <c r="J97" s="484"/>
      <c r="K97" s="484"/>
      <c r="L97" s="484"/>
      <c r="M97" s="484"/>
      <c r="N97" s="484"/>
      <c r="O97" s="484"/>
      <c r="P97" s="484"/>
      <c r="Q97" s="484"/>
      <c r="R97" s="484"/>
      <c r="S97" s="484"/>
      <c r="T97" s="484"/>
      <c r="U97" s="484"/>
      <c r="V97" s="484"/>
      <c r="W97" s="484"/>
      <c r="X97" s="484"/>
      <c r="Y97" s="484"/>
      <c r="Z97" s="484"/>
      <c r="AA97" s="484"/>
      <c r="AB97" s="484"/>
      <c r="AC97" s="485"/>
      <c r="AD97" s="225"/>
      <c r="AE97" s="228"/>
    </row>
    <row r="98" spans="1:31" s="217" customFormat="1" ht="15" customHeight="1" x14ac:dyDescent="0.25">
      <c r="A98" s="228"/>
      <c r="B98" s="222"/>
      <c r="C98" s="486"/>
      <c r="D98" s="487"/>
      <c r="E98" s="487"/>
      <c r="F98" s="487"/>
      <c r="G98" s="487"/>
      <c r="H98" s="487"/>
      <c r="I98" s="487"/>
      <c r="J98" s="487"/>
      <c r="K98" s="487"/>
      <c r="L98" s="487"/>
      <c r="M98" s="487"/>
      <c r="N98" s="487"/>
      <c r="O98" s="487"/>
      <c r="P98" s="487"/>
      <c r="Q98" s="487"/>
      <c r="R98" s="487"/>
      <c r="S98" s="487"/>
      <c r="T98" s="487"/>
      <c r="U98" s="487"/>
      <c r="V98" s="487"/>
      <c r="W98" s="487"/>
      <c r="X98" s="487"/>
      <c r="Y98" s="487"/>
      <c r="Z98" s="487"/>
      <c r="AA98" s="487"/>
      <c r="AB98" s="487"/>
      <c r="AC98" s="488"/>
      <c r="AD98" s="225"/>
      <c r="AE98" s="228"/>
    </row>
    <row r="99" spans="1:31" s="217" customFormat="1" ht="15" customHeight="1" x14ac:dyDescent="0.25">
      <c r="A99" s="228"/>
      <c r="B99" s="222"/>
      <c r="C99" s="229" t="s">
        <v>27</v>
      </c>
      <c r="D99" s="229"/>
      <c r="E99" s="229"/>
      <c r="F99" s="229"/>
      <c r="G99" s="229"/>
      <c r="H99" s="229"/>
      <c r="I99" s="229"/>
      <c r="J99" s="230"/>
      <c r="K99" s="230"/>
      <c r="L99" s="230"/>
      <c r="M99" s="230"/>
      <c r="N99" s="230"/>
      <c r="O99" s="230"/>
      <c r="P99" s="230"/>
      <c r="Q99" s="230"/>
      <c r="R99" s="230"/>
      <c r="S99" s="230"/>
      <c r="T99" s="230"/>
      <c r="U99" s="230"/>
      <c r="V99" s="230"/>
      <c r="W99" s="229"/>
      <c r="X99" s="229"/>
      <c r="Y99" s="229"/>
      <c r="Z99" s="229"/>
      <c r="AA99" s="229"/>
      <c r="AB99" s="229"/>
      <c r="AC99" s="229"/>
      <c r="AD99" s="225"/>
      <c r="AE99" s="228"/>
    </row>
    <row r="100" spans="1:31" s="217" customFormat="1" ht="15" customHeight="1" x14ac:dyDescent="0.25">
      <c r="A100" s="228"/>
      <c r="B100" s="222"/>
      <c r="C100" s="480"/>
      <c r="D100" s="481"/>
      <c r="E100" s="481"/>
      <c r="F100" s="481"/>
      <c r="G100" s="481"/>
      <c r="H100" s="481"/>
      <c r="I100" s="481"/>
      <c r="J100" s="481"/>
      <c r="K100" s="481"/>
      <c r="L100" s="481"/>
      <c r="M100" s="481"/>
      <c r="N100" s="481"/>
      <c r="O100" s="481"/>
      <c r="P100" s="481"/>
      <c r="Q100" s="481"/>
      <c r="R100" s="481"/>
      <c r="S100" s="481"/>
      <c r="T100" s="481"/>
      <c r="U100" s="481"/>
      <c r="V100" s="481"/>
      <c r="W100" s="481"/>
      <c r="X100" s="481"/>
      <c r="Y100" s="481"/>
      <c r="Z100" s="481"/>
      <c r="AA100" s="481"/>
      <c r="AB100" s="481"/>
      <c r="AC100" s="482"/>
      <c r="AD100" s="225"/>
      <c r="AE100" s="228"/>
    </row>
    <row r="101" spans="1:31" s="217" customFormat="1" ht="15" customHeight="1" x14ac:dyDescent="0.25">
      <c r="A101" s="228"/>
      <c r="B101" s="222"/>
      <c r="C101" s="483"/>
      <c r="D101" s="484"/>
      <c r="E101" s="484"/>
      <c r="F101" s="484"/>
      <c r="G101" s="484"/>
      <c r="H101" s="484"/>
      <c r="I101" s="484"/>
      <c r="J101" s="484"/>
      <c r="K101" s="484"/>
      <c r="L101" s="484"/>
      <c r="M101" s="484"/>
      <c r="N101" s="484"/>
      <c r="O101" s="484"/>
      <c r="P101" s="484"/>
      <c r="Q101" s="484"/>
      <c r="R101" s="484"/>
      <c r="S101" s="484"/>
      <c r="T101" s="484"/>
      <c r="U101" s="484"/>
      <c r="V101" s="484"/>
      <c r="W101" s="484"/>
      <c r="X101" s="484"/>
      <c r="Y101" s="484"/>
      <c r="Z101" s="484"/>
      <c r="AA101" s="484"/>
      <c r="AB101" s="484"/>
      <c r="AC101" s="485"/>
      <c r="AD101" s="225"/>
      <c r="AE101" s="228"/>
    </row>
    <row r="102" spans="1:31" s="217" customFormat="1" ht="15" customHeight="1" x14ac:dyDescent="0.25">
      <c r="A102" s="228"/>
      <c r="B102" s="222"/>
      <c r="C102" s="483"/>
      <c r="D102" s="484"/>
      <c r="E102" s="484"/>
      <c r="F102" s="484"/>
      <c r="G102" s="484"/>
      <c r="H102" s="484"/>
      <c r="I102" s="484"/>
      <c r="J102" s="484"/>
      <c r="K102" s="484"/>
      <c r="L102" s="484"/>
      <c r="M102" s="484"/>
      <c r="N102" s="484"/>
      <c r="O102" s="484"/>
      <c r="P102" s="484"/>
      <c r="Q102" s="484"/>
      <c r="R102" s="484"/>
      <c r="S102" s="484"/>
      <c r="T102" s="484"/>
      <c r="U102" s="484"/>
      <c r="V102" s="484"/>
      <c r="W102" s="484"/>
      <c r="X102" s="484"/>
      <c r="Y102" s="484"/>
      <c r="Z102" s="484"/>
      <c r="AA102" s="484"/>
      <c r="AB102" s="484"/>
      <c r="AC102" s="485"/>
      <c r="AD102" s="225"/>
      <c r="AE102" s="228"/>
    </row>
    <row r="103" spans="1:31" s="217" customFormat="1" ht="15" customHeight="1" x14ac:dyDescent="0.25">
      <c r="A103" s="228"/>
      <c r="B103" s="222"/>
      <c r="C103" s="483"/>
      <c r="D103" s="484"/>
      <c r="E103" s="484"/>
      <c r="F103" s="484"/>
      <c r="G103" s="484"/>
      <c r="H103" s="484"/>
      <c r="I103" s="484"/>
      <c r="J103" s="484"/>
      <c r="K103" s="484"/>
      <c r="L103" s="484"/>
      <c r="M103" s="484"/>
      <c r="N103" s="484"/>
      <c r="O103" s="484"/>
      <c r="P103" s="484"/>
      <c r="Q103" s="484"/>
      <c r="R103" s="484"/>
      <c r="S103" s="484"/>
      <c r="T103" s="484"/>
      <c r="U103" s="484"/>
      <c r="V103" s="484"/>
      <c r="W103" s="484"/>
      <c r="X103" s="484"/>
      <c r="Y103" s="484"/>
      <c r="Z103" s="484"/>
      <c r="AA103" s="484"/>
      <c r="AB103" s="484"/>
      <c r="AC103" s="485"/>
      <c r="AD103" s="225"/>
      <c r="AE103" s="228"/>
    </row>
    <row r="104" spans="1:31" s="217" customFormat="1" ht="15" customHeight="1" x14ac:dyDescent="0.25">
      <c r="A104" s="228"/>
      <c r="B104" s="222"/>
      <c r="C104" s="483"/>
      <c r="D104" s="484"/>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c r="AA104" s="484"/>
      <c r="AB104" s="484"/>
      <c r="AC104" s="485"/>
      <c r="AD104" s="225"/>
      <c r="AE104" s="228"/>
    </row>
    <row r="105" spans="1:31" s="217" customFormat="1" ht="15" customHeight="1" x14ac:dyDescent="0.25">
      <c r="A105" s="228"/>
      <c r="B105" s="222"/>
      <c r="C105" s="483"/>
      <c r="D105" s="484"/>
      <c r="E105" s="484"/>
      <c r="F105" s="484"/>
      <c r="G105" s="484"/>
      <c r="H105" s="484"/>
      <c r="I105" s="484"/>
      <c r="J105" s="484"/>
      <c r="K105" s="484"/>
      <c r="L105" s="484"/>
      <c r="M105" s="484"/>
      <c r="N105" s="484"/>
      <c r="O105" s="484"/>
      <c r="P105" s="484"/>
      <c r="Q105" s="484"/>
      <c r="R105" s="484"/>
      <c r="S105" s="484"/>
      <c r="T105" s="484"/>
      <c r="U105" s="484"/>
      <c r="V105" s="484"/>
      <c r="W105" s="484"/>
      <c r="X105" s="484"/>
      <c r="Y105" s="484"/>
      <c r="Z105" s="484"/>
      <c r="AA105" s="484"/>
      <c r="AB105" s="484"/>
      <c r="AC105" s="485"/>
      <c r="AD105" s="225"/>
      <c r="AE105" s="228"/>
    </row>
    <row r="106" spans="1:31" s="217" customFormat="1" ht="15" customHeight="1" x14ac:dyDescent="0.25">
      <c r="A106" s="228"/>
      <c r="B106" s="222"/>
      <c r="C106" s="486"/>
      <c r="D106" s="487"/>
      <c r="E106" s="487"/>
      <c r="F106" s="487"/>
      <c r="G106" s="487"/>
      <c r="H106" s="487"/>
      <c r="I106" s="487"/>
      <c r="J106" s="487"/>
      <c r="K106" s="487"/>
      <c r="L106" s="487"/>
      <c r="M106" s="487"/>
      <c r="N106" s="487"/>
      <c r="O106" s="487"/>
      <c r="P106" s="487"/>
      <c r="Q106" s="487"/>
      <c r="R106" s="487"/>
      <c r="S106" s="487"/>
      <c r="T106" s="487"/>
      <c r="U106" s="487"/>
      <c r="V106" s="487"/>
      <c r="W106" s="487"/>
      <c r="X106" s="487"/>
      <c r="Y106" s="487"/>
      <c r="Z106" s="487"/>
      <c r="AA106" s="487"/>
      <c r="AB106" s="487"/>
      <c r="AC106" s="488"/>
      <c r="AD106" s="225"/>
      <c r="AE106" s="228"/>
    </row>
    <row r="107" spans="1:31" s="217" customFormat="1" ht="15" customHeight="1" x14ac:dyDescent="0.25">
      <c r="A107" s="228"/>
      <c r="B107" s="222"/>
      <c r="C107" s="229" t="s">
        <v>28</v>
      </c>
      <c r="D107" s="229"/>
      <c r="E107" s="229"/>
      <c r="F107" s="229"/>
      <c r="G107" s="229"/>
      <c r="H107" s="229"/>
      <c r="I107" s="229"/>
      <c r="J107" s="230"/>
      <c r="K107" s="230"/>
      <c r="L107" s="230"/>
      <c r="M107" s="230"/>
      <c r="N107" s="230"/>
      <c r="O107" s="230"/>
      <c r="P107" s="230"/>
      <c r="Q107" s="230"/>
      <c r="R107" s="230"/>
      <c r="S107" s="230"/>
      <c r="T107" s="230"/>
      <c r="U107" s="230"/>
      <c r="V107" s="230"/>
      <c r="W107" s="229"/>
      <c r="X107" s="229"/>
      <c r="Y107" s="229"/>
      <c r="Z107" s="229"/>
      <c r="AA107" s="229"/>
      <c r="AB107" s="229"/>
      <c r="AC107" s="229"/>
      <c r="AD107" s="225"/>
      <c r="AE107" s="228"/>
    </row>
    <row r="108" spans="1:31" s="217" customFormat="1" ht="15" customHeight="1" x14ac:dyDescent="0.25">
      <c r="A108" s="228"/>
      <c r="B108" s="222"/>
      <c r="C108" s="480"/>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225"/>
      <c r="AE108" s="228"/>
    </row>
    <row r="109" spans="1:31" s="217" customFormat="1" ht="15" customHeight="1" x14ac:dyDescent="0.25">
      <c r="A109" s="228"/>
      <c r="B109" s="222"/>
      <c r="C109" s="483"/>
      <c r="D109" s="484"/>
      <c r="E109" s="484"/>
      <c r="F109" s="484"/>
      <c r="G109" s="484"/>
      <c r="H109" s="484"/>
      <c r="I109" s="484"/>
      <c r="J109" s="484"/>
      <c r="K109" s="484"/>
      <c r="L109" s="484"/>
      <c r="M109" s="484"/>
      <c r="N109" s="484"/>
      <c r="O109" s="484"/>
      <c r="P109" s="484"/>
      <c r="Q109" s="484"/>
      <c r="R109" s="484"/>
      <c r="S109" s="484"/>
      <c r="T109" s="484"/>
      <c r="U109" s="484"/>
      <c r="V109" s="484"/>
      <c r="W109" s="484"/>
      <c r="X109" s="484"/>
      <c r="Y109" s="484"/>
      <c r="Z109" s="484"/>
      <c r="AA109" s="484"/>
      <c r="AB109" s="484"/>
      <c r="AC109" s="485"/>
      <c r="AD109" s="225"/>
      <c r="AE109" s="228"/>
    </row>
    <row r="110" spans="1:31" s="217" customFormat="1" ht="15" customHeight="1" x14ac:dyDescent="0.25">
      <c r="A110" s="228"/>
      <c r="B110" s="222"/>
      <c r="C110" s="483"/>
      <c r="D110" s="484"/>
      <c r="E110" s="484"/>
      <c r="F110" s="484"/>
      <c r="G110" s="484"/>
      <c r="H110" s="484"/>
      <c r="I110" s="484"/>
      <c r="J110" s="484"/>
      <c r="K110" s="484"/>
      <c r="L110" s="484"/>
      <c r="M110" s="484"/>
      <c r="N110" s="484"/>
      <c r="O110" s="484"/>
      <c r="P110" s="484"/>
      <c r="Q110" s="484"/>
      <c r="R110" s="484"/>
      <c r="S110" s="484"/>
      <c r="T110" s="484"/>
      <c r="U110" s="484"/>
      <c r="V110" s="484"/>
      <c r="W110" s="484"/>
      <c r="X110" s="484"/>
      <c r="Y110" s="484"/>
      <c r="Z110" s="484"/>
      <c r="AA110" s="484"/>
      <c r="AB110" s="484"/>
      <c r="AC110" s="485"/>
      <c r="AD110" s="225"/>
      <c r="AE110" s="228"/>
    </row>
    <row r="111" spans="1:31" s="217" customFormat="1" ht="15" customHeight="1" x14ac:dyDescent="0.25">
      <c r="A111" s="228"/>
      <c r="B111" s="222"/>
      <c r="C111" s="483"/>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5"/>
      <c r="AD111" s="225"/>
      <c r="AE111" s="228"/>
    </row>
    <row r="112" spans="1:31" s="217" customFormat="1" ht="15" customHeight="1" x14ac:dyDescent="0.25">
      <c r="A112" s="228"/>
      <c r="B112" s="222"/>
      <c r="C112" s="483"/>
      <c r="D112" s="484"/>
      <c r="E112" s="484"/>
      <c r="F112" s="484"/>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5"/>
      <c r="AD112" s="225"/>
      <c r="AE112" s="228"/>
    </row>
    <row r="113" spans="1:31" s="217" customFormat="1" ht="15" customHeight="1" x14ac:dyDescent="0.25">
      <c r="A113" s="228"/>
      <c r="B113" s="222"/>
      <c r="C113" s="483"/>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c r="AA113" s="484"/>
      <c r="AB113" s="484"/>
      <c r="AC113" s="485"/>
      <c r="AD113" s="225"/>
      <c r="AE113" s="228"/>
    </row>
    <row r="114" spans="1:31" s="217" customFormat="1" ht="15" customHeight="1" x14ac:dyDescent="0.25">
      <c r="A114" s="228"/>
      <c r="B114" s="222"/>
      <c r="C114" s="486"/>
      <c r="D114" s="487"/>
      <c r="E114" s="487"/>
      <c r="F114" s="487"/>
      <c r="G114" s="487"/>
      <c r="H114" s="487"/>
      <c r="I114" s="487"/>
      <c r="J114" s="487"/>
      <c r="K114" s="487"/>
      <c r="L114" s="487"/>
      <c r="M114" s="487"/>
      <c r="N114" s="487"/>
      <c r="O114" s="487"/>
      <c r="P114" s="487"/>
      <c r="Q114" s="487"/>
      <c r="R114" s="487"/>
      <c r="S114" s="487"/>
      <c r="T114" s="487"/>
      <c r="U114" s="487"/>
      <c r="V114" s="487"/>
      <c r="W114" s="487"/>
      <c r="X114" s="487"/>
      <c r="Y114" s="487"/>
      <c r="Z114" s="487"/>
      <c r="AA114" s="487"/>
      <c r="AB114" s="487"/>
      <c r="AC114" s="488"/>
      <c r="AD114" s="225"/>
      <c r="AE114" s="228"/>
    </row>
    <row r="115" spans="1:31" s="217" customFormat="1" ht="15" customHeight="1" thickBot="1" x14ac:dyDescent="0.3">
      <c r="B115" s="231"/>
      <c r="C115" s="232"/>
      <c r="D115" s="232"/>
      <c r="E115" s="232"/>
      <c r="F115" s="233"/>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4"/>
    </row>
    <row r="116" spans="1:31" s="193" customFormat="1" ht="15" customHeight="1" x14ac:dyDescent="0.25"/>
    <row r="117" spans="1:31" ht="15" hidden="1" customHeight="1"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row>
    <row r="118" spans="1:31" hidden="1"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row>
    <row r="119" spans="1:31" hidden="1"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row>
    <row r="120" spans="1:31" hidden="1"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row>
    <row r="121" spans="1:31" hidden="1"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row>
    <row r="122" spans="1:31" hidden="1"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row>
    <row r="123" spans="1:31" hidden="1" x14ac:dyDescent="0.25"/>
    <row r="124" spans="1:31" hidden="1" x14ac:dyDescent="0.25"/>
    <row r="125" spans="1:31" hidden="1" x14ac:dyDescent="0.25"/>
    <row r="126" spans="1:31" hidden="1" x14ac:dyDescent="0.25"/>
    <row r="127" spans="1:31" hidden="1" x14ac:dyDescent="0.25"/>
    <row r="128" spans="1:31" hidden="1" x14ac:dyDescent="0.25"/>
    <row r="129" hidden="1" x14ac:dyDescent="0.25"/>
  </sheetData>
  <sheetProtection algorithmName="SHA-512" hashValue="5lNiMNm61caizvuQyNg19gqtQfEUSSPBZPESr8LlmkH8NabRROFca7iiCoiV71LrZ57TvfRGK6bp7l1wddr8VQ==" saltValue="53biIyPG/XUKYheZS5Ty/A==" spinCount="100000" sheet="1" objects="1" scenarios="1"/>
  <mergeCells count="37">
    <mergeCell ref="H13:AC13"/>
    <mergeCell ref="B1:AD1"/>
    <mergeCell ref="B2:AD2"/>
    <mergeCell ref="AA7:AD7"/>
    <mergeCell ref="B8:L8"/>
    <mergeCell ref="B10:AD10"/>
    <mergeCell ref="B3:AD3"/>
    <mergeCell ref="B5:AD5"/>
    <mergeCell ref="H39:AC39"/>
    <mergeCell ref="L14:AC14"/>
    <mergeCell ref="E15:AC15"/>
    <mergeCell ref="H16:AC16"/>
    <mergeCell ref="C18:AC18"/>
    <mergeCell ref="C20:AC22"/>
    <mergeCell ref="H26:AC26"/>
    <mergeCell ref="L27:AC27"/>
    <mergeCell ref="E28:AC28"/>
    <mergeCell ref="H29:AC29"/>
    <mergeCell ref="C31:AC31"/>
    <mergeCell ref="C33:AC35"/>
    <mergeCell ref="C68:AC74"/>
    <mergeCell ref="L40:AC40"/>
    <mergeCell ref="E41:AC41"/>
    <mergeCell ref="H42:AC42"/>
    <mergeCell ref="C44:AC44"/>
    <mergeCell ref="C46:AC48"/>
    <mergeCell ref="H52:AC52"/>
    <mergeCell ref="L53:AC53"/>
    <mergeCell ref="E54:AC54"/>
    <mergeCell ref="H55:AC55"/>
    <mergeCell ref="C57:AC57"/>
    <mergeCell ref="C59:AC61"/>
    <mergeCell ref="C76:AC82"/>
    <mergeCell ref="C84:AC90"/>
    <mergeCell ref="C92:AC98"/>
    <mergeCell ref="C100:AC106"/>
    <mergeCell ref="C108:AC114"/>
  </mergeCells>
  <hyperlinks>
    <hyperlink ref="AA7:AD7" location="Índice!A1" display="Índice"/>
  </hyperlinks>
  <pageMargins left="0.7" right="0.7" top="0.75" bottom="0.75" header="0.3" footer="0.3"/>
  <pageSetup scale="76" orientation="portrait" verticalDpi="0" r:id="rId1"/>
  <headerFooter>
    <oddHeader>&amp;CMódulo 2 Sección II
Participantes y comentarios</oddHeader>
    <oddFooter>&amp;LCenso Nacional de Gobiernos Municipales y Demarcaciones Territoriales de la Ciudad de México 2019&amp;R&amp;P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
  <sheetViews>
    <sheetView zoomScaleNormal="100" workbookViewId="0"/>
  </sheetViews>
  <sheetFormatPr baseColWidth="10" defaultColWidth="0" defaultRowHeight="15" customHeight="1" zeroHeight="1" x14ac:dyDescent="0.25"/>
  <cols>
    <col min="1" max="1" width="4.7109375" style="147" customWidth="1"/>
    <col min="2" max="30" width="3.7109375" style="147" customWidth="1"/>
    <col min="31" max="31" width="4.7109375" style="147" customWidth="1"/>
    <col min="32" max="16384" width="9.28515625" style="147" hidden="1"/>
  </cols>
  <sheetData>
    <row r="1" spans="1:32" customFormat="1" ht="173.25" customHeight="1" x14ac:dyDescent="0.3">
      <c r="A1" s="96"/>
      <c r="B1" s="379" t="s">
        <v>181</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41"/>
    </row>
    <row r="2" spans="1:32" customFormat="1" ht="15" customHeight="1" x14ac:dyDescent="0.25">
      <c r="A2" s="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41"/>
    </row>
    <row r="3" spans="1:32" customFormat="1" ht="45" customHeight="1" x14ac:dyDescent="0.25">
      <c r="A3" s="141"/>
      <c r="B3" s="381" t="s">
        <v>189</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41"/>
    </row>
    <row r="4" spans="1:32" customFormat="1" ht="15" customHeight="1" x14ac:dyDescent="0.25">
      <c r="A4" s="141"/>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41"/>
    </row>
    <row r="5" spans="1:32" s="1" customFormat="1" ht="30" customHeight="1" x14ac:dyDescent="0.25">
      <c r="A5" s="97"/>
      <c r="B5" s="325" t="s">
        <v>245</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4"/>
      <c r="AF5"/>
    </row>
    <row r="6" spans="1:32" s="1" customFormat="1" ht="15" customHeight="1" x14ac:dyDescent="0.25">
      <c r="A6" s="97"/>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4"/>
      <c r="AF6"/>
    </row>
    <row r="7" spans="1:32" customFormat="1" ht="15" customHeight="1" x14ac:dyDescent="0.25">
      <c r="A7" s="98"/>
      <c r="B7" s="36"/>
      <c r="C7" s="37"/>
      <c r="D7" s="37"/>
      <c r="E7" s="37"/>
      <c r="F7" s="38"/>
      <c r="G7" s="37"/>
      <c r="H7" s="37"/>
      <c r="I7" s="37"/>
      <c r="J7" s="39"/>
      <c r="K7" s="36"/>
      <c r="L7" s="36"/>
      <c r="M7" s="36"/>
      <c r="N7" s="36"/>
      <c r="O7" s="40"/>
      <c r="P7" s="40"/>
      <c r="Q7" s="40"/>
      <c r="R7" s="40"/>
      <c r="S7" s="40"/>
      <c r="T7" s="40"/>
      <c r="U7" s="40"/>
      <c r="V7" s="40"/>
      <c r="W7" s="37"/>
      <c r="X7" s="37"/>
      <c r="Y7" s="37"/>
      <c r="Z7" s="37"/>
      <c r="AA7" s="383" t="s">
        <v>0</v>
      </c>
      <c r="AB7" s="383"/>
      <c r="AC7" s="383"/>
      <c r="AD7" s="383"/>
      <c r="AE7" s="41"/>
    </row>
    <row r="8" spans="1:32" customFormat="1" ht="15" customHeight="1" thickBot="1" x14ac:dyDescent="0.3">
      <c r="A8" s="99"/>
      <c r="B8" s="46"/>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1"/>
    </row>
    <row r="9" spans="1:32" customFormat="1" ht="15" customHeight="1" thickBot="1" x14ac:dyDescent="0.3">
      <c r="A9" s="51"/>
      <c r="B9" s="353" t="s">
        <v>182</v>
      </c>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5"/>
      <c r="AE9" s="41"/>
    </row>
    <row r="10" spans="1:32" s="193" customFormat="1" ht="15" customHeight="1" x14ac:dyDescent="0.25">
      <c r="A10" s="52"/>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row>
    <row r="11" spans="1:32" s="193" customFormat="1" ht="15" customHeight="1" x14ac:dyDescent="0.25">
      <c r="A11" s="52"/>
      <c r="B11" s="53" t="s">
        <v>165</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row>
    <row r="12" spans="1:32" s="193" customFormat="1" ht="60" customHeight="1" x14ac:dyDescent="0.25">
      <c r="A12" s="52"/>
      <c r="B12" s="53"/>
      <c r="C12" s="497" t="s">
        <v>206</v>
      </c>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row>
    <row r="13" spans="1:32" s="193" customFormat="1" ht="15" customHeight="1" x14ac:dyDescent="0.25">
      <c r="A13" s="52"/>
      <c r="B13" s="53"/>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1:32" s="193" customFormat="1" ht="15" customHeight="1" x14ac:dyDescent="0.25">
      <c r="A14" s="52"/>
      <c r="B14" s="53" t="s">
        <v>36</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row>
    <row r="15" spans="1:32" s="193" customFormat="1" ht="27" customHeight="1" x14ac:dyDescent="0.25">
      <c r="A15" s="52"/>
      <c r="B15" s="53"/>
      <c r="C15" s="497" t="s">
        <v>207</v>
      </c>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row>
    <row r="16" spans="1:32" s="193" customFormat="1" ht="15" customHeight="1" x14ac:dyDescent="0.25">
      <c r="A16" s="52"/>
      <c r="B16" s="53"/>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row>
    <row r="17" spans="1:30" s="193" customFormat="1" ht="15" customHeight="1" x14ac:dyDescent="0.25">
      <c r="A17" s="52"/>
      <c r="B17" s="53" t="s">
        <v>166</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row>
    <row r="18" spans="1:30" s="193" customFormat="1" ht="15" customHeight="1" x14ac:dyDescent="0.25">
      <c r="A18" s="52"/>
      <c r="B18" s="53"/>
      <c r="C18" s="498" t="s">
        <v>237</v>
      </c>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row>
    <row r="19" spans="1:30" s="193" customFormat="1" ht="15" customHeight="1" x14ac:dyDescent="0.25">
      <c r="A19" s="52"/>
      <c r="B19" s="53"/>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row>
    <row r="20" spans="1:30" s="193" customFormat="1" ht="15" customHeight="1" x14ac:dyDescent="0.25">
      <c r="A20" s="52"/>
      <c r="B20" s="53" t="s">
        <v>264</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row>
    <row r="21" spans="1:30" s="193" customFormat="1" ht="15" customHeight="1" x14ac:dyDescent="0.25">
      <c r="A21" s="52"/>
      <c r="B21" s="53"/>
      <c r="C21" s="497" t="s">
        <v>248</v>
      </c>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row>
    <row r="22" spans="1:30" s="193" customFormat="1" ht="15" customHeight="1" x14ac:dyDescent="0.25">
      <c r="A22" s="52"/>
      <c r="B22" s="53"/>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row>
    <row r="23" spans="1:30" s="193" customFormat="1" ht="15" customHeight="1" x14ac:dyDescent="0.25">
      <c r="A23" s="52"/>
      <c r="B23" s="53" t="s">
        <v>167</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row>
    <row r="24" spans="1:30" s="193" customFormat="1" ht="45" customHeight="1" x14ac:dyDescent="0.25">
      <c r="A24" s="52"/>
      <c r="B24" s="53"/>
      <c r="C24" s="497" t="s">
        <v>238</v>
      </c>
      <c r="D24" s="497"/>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row>
    <row r="25" spans="1:30" s="193" customFormat="1" ht="15" customHeight="1" x14ac:dyDescent="0.25">
      <c r="A25" s="52"/>
      <c r="B25" s="5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row>
    <row r="26" spans="1:30" s="193" customFormat="1" ht="15" customHeight="1" x14ac:dyDescent="0.25">
      <c r="A26" s="52"/>
      <c r="B26" s="53" t="s">
        <v>168</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6"/>
    </row>
    <row r="27" spans="1:30" s="193" customFormat="1" ht="45.75" customHeight="1" x14ac:dyDescent="0.25">
      <c r="A27" s="52"/>
      <c r="B27" s="53"/>
      <c r="C27" s="497" t="s">
        <v>239</v>
      </c>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row>
    <row r="28" spans="1:30" s="193" customFormat="1" ht="15" customHeight="1" x14ac:dyDescent="0.25">
      <c r="A28" s="52"/>
      <c r="B28" s="5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row>
    <row r="29" spans="1:30" s="193" customFormat="1" ht="15" customHeight="1" x14ac:dyDescent="0.25">
      <c r="A29" s="52"/>
      <c r="B29" s="53" t="s">
        <v>169</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6"/>
    </row>
    <row r="30" spans="1:30" s="193" customFormat="1" ht="45" customHeight="1" x14ac:dyDescent="0.25">
      <c r="A30" s="52"/>
      <c r="B30" s="53"/>
      <c r="C30" s="497" t="s">
        <v>240</v>
      </c>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row>
    <row r="31" spans="1:30" s="193" customFormat="1" ht="15" customHeight="1" x14ac:dyDescent="0.25">
      <c r="A31" s="52"/>
      <c r="B31" s="53"/>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row>
    <row r="32" spans="1:30" s="193" customFormat="1" x14ac:dyDescent="0.25">
      <c r="A32" s="52"/>
      <c r="B32" s="53" t="s">
        <v>29</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56"/>
    </row>
    <row r="33" spans="1:31" s="193" customFormat="1" ht="65.25" customHeight="1" x14ac:dyDescent="0.25">
      <c r="A33" s="52"/>
      <c r="B33" s="53"/>
      <c r="C33" s="497" t="s">
        <v>254</v>
      </c>
      <c r="D33" s="497"/>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row>
    <row r="34" spans="1:31" s="193" customFormat="1" ht="15" customHeight="1" x14ac:dyDescent="0.25">
      <c r="A34" s="52"/>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row>
    <row r="35" spans="1:31" s="193" customFormat="1" ht="19.5" x14ac:dyDescent="0.25">
      <c r="A35" s="52"/>
      <c r="B35" s="53" t="s">
        <v>30</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row>
    <row r="36" spans="1:31" s="193" customFormat="1" ht="45" customHeight="1" x14ac:dyDescent="0.25">
      <c r="A36" s="52"/>
      <c r="B36" s="53"/>
      <c r="C36" s="497" t="s">
        <v>249</v>
      </c>
      <c r="D36" s="497"/>
      <c r="E36" s="497"/>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row>
    <row r="37" spans="1:31" s="193" customFormat="1" ht="15" customHeight="1" x14ac:dyDescent="0.25">
      <c r="A37" s="52"/>
      <c r="B37" s="53"/>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row>
    <row r="38" spans="1:31" s="193" customFormat="1" x14ac:dyDescent="0.25">
      <c r="A38" s="52"/>
      <c r="B38" s="53" t="s">
        <v>252</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237"/>
    </row>
    <row r="39" spans="1:31" s="193" customFormat="1" ht="45" customHeight="1" x14ac:dyDescent="0.25">
      <c r="A39" s="52"/>
      <c r="B39" s="238"/>
      <c r="C39" s="497" t="s">
        <v>253</v>
      </c>
      <c r="D39" s="497"/>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237"/>
    </row>
    <row r="40" spans="1:31" s="193" customFormat="1" ht="15" customHeight="1" x14ac:dyDescent="0.25">
      <c r="A40" s="52"/>
      <c r="B40" s="53"/>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row>
    <row r="41" spans="1:31" s="193" customFormat="1" x14ac:dyDescent="0.25">
      <c r="A41" s="52"/>
      <c r="B41" s="53" t="s">
        <v>31</v>
      </c>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56"/>
    </row>
    <row r="42" spans="1:31" s="193" customFormat="1" ht="30" customHeight="1" x14ac:dyDescent="0.25">
      <c r="A42" s="52"/>
      <c r="B42" s="53"/>
      <c r="C42" s="497" t="s">
        <v>241</v>
      </c>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row>
    <row r="43" spans="1:31" s="193" customFormat="1" ht="15" customHeight="1" x14ac:dyDescent="0.25">
      <c r="A43" s="52"/>
      <c r="B43" s="53"/>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row>
    <row r="44" spans="1:31" s="193" customFormat="1" x14ac:dyDescent="0.25">
      <c r="A44" s="52"/>
      <c r="B44" s="53" t="s">
        <v>32</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56"/>
    </row>
    <row r="45" spans="1:31" s="193" customFormat="1" ht="45" customHeight="1" x14ac:dyDescent="0.25">
      <c r="A45" s="52"/>
      <c r="B45" s="53"/>
      <c r="C45" s="497" t="s">
        <v>242</v>
      </c>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row>
    <row r="46" spans="1:31" s="193" customFormat="1" ht="15" customHeight="1" x14ac:dyDescent="0.25">
      <c r="A46" s="52"/>
      <c r="B46" s="53"/>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row>
    <row r="47" spans="1:31" s="193" customFormat="1" x14ac:dyDescent="0.25">
      <c r="A47" s="52"/>
      <c r="B47" s="53" t="s">
        <v>33</v>
      </c>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6"/>
    </row>
    <row r="48" spans="1:31" s="193" customFormat="1" ht="45" customHeight="1" x14ac:dyDescent="0.25">
      <c r="A48" s="52"/>
      <c r="B48" s="53"/>
      <c r="C48" s="497" t="s">
        <v>208</v>
      </c>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row>
    <row r="49" spans="1:31" s="193" customFormat="1" x14ac:dyDescent="0.25">
      <c r="A49" s="52"/>
      <c r="B49" s="53"/>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row>
    <row r="50" spans="1:31" s="193" customFormat="1" x14ac:dyDescent="0.25">
      <c r="A50" s="52"/>
      <c r="B50" s="53" t="s">
        <v>34</v>
      </c>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56"/>
    </row>
    <row r="51" spans="1:31" s="193" customFormat="1" ht="30" customHeight="1" x14ac:dyDescent="0.25">
      <c r="A51" s="52"/>
      <c r="B51" s="53"/>
      <c r="C51" s="497" t="s">
        <v>255</v>
      </c>
      <c r="D51" s="497"/>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7"/>
    </row>
    <row r="52" spans="1:31" s="193" customFormat="1" x14ac:dyDescent="0.25">
      <c r="A52" s="52"/>
      <c r="B52" s="53"/>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row>
    <row r="53" spans="1:31" s="193" customFormat="1" x14ac:dyDescent="0.25">
      <c r="A53" s="52"/>
      <c r="B53" s="53" t="s">
        <v>35</v>
      </c>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6"/>
    </row>
    <row r="54" spans="1:31" s="193" customFormat="1" ht="45" customHeight="1" x14ac:dyDescent="0.25">
      <c r="A54" s="52"/>
      <c r="B54" s="53"/>
      <c r="C54" s="497" t="s">
        <v>209</v>
      </c>
      <c r="D54" s="497"/>
      <c r="E54" s="497"/>
      <c r="F54" s="497"/>
      <c r="G54" s="497"/>
      <c r="H54" s="497"/>
      <c r="I54" s="497"/>
      <c r="J54" s="497"/>
      <c r="K54" s="497"/>
      <c r="L54" s="497"/>
      <c r="M54" s="497"/>
      <c r="N54" s="497"/>
      <c r="O54" s="497"/>
      <c r="P54" s="497"/>
      <c r="Q54" s="497"/>
      <c r="R54" s="497"/>
      <c r="S54" s="497"/>
      <c r="T54" s="497"/>
      <c r="U54" s="497"/>
      <c r="V54" s="497"/>
      <c r="W54" s="497"/>
      <c r="X54" s="497"/>
      <c r="Y54" s="497"/>
      <c r="Z54" s="497"/>
      <c r="AA54" s="497"/>
      <c r="AB54" s="497"/>
      <c r="AC54" s="497"/>
      <c r="AD54" s="497"/>
    </row>
    <row r="55" spans="1:31" s="193" customFormat="1" ht="15" customHeight="1" x14ac:dyDescent="0.25"/>
    <row r="56" spans="1:31" customFormat="1" ht="15" hidden="1" customHeight="1" x14ac:dyDescent="0.2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row>
    <row r="57" spans="1:31" customFormat="1" ht="15" hidden="1" customHeight="1" x14ac:dyDescent="0.2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row>
    <row r="58" spans="1:31" customFormat="1" ht="15" hidden="1" customHeight="1" x14ac:dyDescent="0.2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row>
    <row r="59" spans="1:31" ht="15" hidden="1" customHeight="1" x14ac:dyDescent="0.25"/>
    <row r="60" spans="1:31" ht="15" hidden="1" customHeight="1" x14ac:dyDescent="0.25"/>
    <row r="61" spans="1:31" ht="15" hidden="1" customHeight="1" x14ac:dyDescent="0.25"/>
    <row r="62" spans="1:31" ht="15" hidden="1" customHeight="1" x14ac:dyDescent="0.25"/>
  </sheetData>
  <sheetProtection algorithmName="SHA-512" hashValue="sl2KJ5No/UVTAW85xFvLIi+SelmtrMTsNBWOOklmkyH1GDR3/YM//1tMM7iPIz2yMO4RSCG5hd86aGUveF6YLg==" saltValue="O/313ue7xTg/B4PJ8HJ0sg==" spinCount="100000" sheet="1" objects="1" scenarios="1"/>
  <mergeCells count="21">
    <mergeCell ref="C12:AD12"/>
    <mergeCell ref="B1:AD1"/>
    <mergeCell ref="B2:AD2"/>
    <mergeCell ref="B9:AD9"/>
    <mergeCell ref="B3:AD3"/>
    <mergeCell ref="B5:AD5"/>
    <mergeCell ref="AA7:AD7"/>
    <mergeCell ref="C27:AD27"/>
    <mergeCell ref="C15:AD15"/>
    <mergeCell ref="C18:AD18"/>
    <mergeCell ref="C21:AD21"/>
    <mergeCell ref="C24:AD24"/>
    <mergeCell ref="C48:AD48"/>
    <mergeCell ref="C51:AD51"/>
    <mergeCell ref="C54:AD54"/>
    <mergeCell ref="C30:AD30"/>
    <mergeCell ref="C33:AD33"/>
    <mergeCell ref="C36:AD36"/>
    <mergeCell ref="C42:AD42"/>
    <mergeCell ref="C45:AD45"/>
    <mergeCell ref="C39:AD39"/>
  </mergeCells>
  <hyperlinks>
    <hyperlink ref="AA7:AD7" location="Índice!A1" display="Índice"/>
  </hyperlinks>
  <pageMargins left="0.7" right="0.7" top="0.75" bottom="0.75" header="0.3" footer="0.3"/>
  <pageSetup scale="76" orientation="portrait" verticalDpi="0" r:id="rId1"/>
  <headerFooter>
    <oddHeader>&amp;CMódulo 2 Sección II
Glosario específico</oddHeader>
    <oddFooter>&amp;LCenso Nacional de Gobiernos Municipales y Demarcaciones Territoriales de la Ciudad de México 2019&amp;R&amp;P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Índice</vt:lpstr>
      <vt:lpstr>Presentación</vt:lpstr>
      <vt:lpstr>Informantes</vt:lpstr>
      <vt:lpstr>CNGMD_2019_M2_secc2</vt:lpstr>
      <vt:lpstr>Participantes y Comentarios</vt:lpstr>
      <vt:lpstr>Glosario</vt:lpstr>
      <vt:lpstr>CNGMD_2019_M2_secc2!Área_de_impresión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Lic. Verónica</cp:lastModifiedBy>
  <dcterms:created xsi:type="dcterms:W3CDTF">2018-07-20T14:35:38Z</dcterms:created>
  <dcterms:modified xsi:type="dcterms:W3CDTF">2019-05-27T20:32:29Z</dcterms:modified>
</cp:coreProperties>
</file>