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180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9" i="1"/>
  <c r="V36" i="1" l="1"/>
  <c r="V27" i="1"/>
  <c r="V26" i="1"/>
  <c r="V25" i="1"/>
  <c r="V22" i="1"/>
  <c r="V20" i="1"/>
  <c r="V19" i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9" i="1"/>
  <c r="A6" i="8"/>
  <c r="A7" i="8" s="1"/>
  <c r="A5" i="8"/>
  <c r="J10" i="1"/>
  <c r="J11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9" i="1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6" i="7"/>
  <c r="A8" i="8" l="1"/>
  <c r="J12" i="1"/>
  <c r="J13" i="1" l="1"/>
  <c r="A9" i="8"/>
  <c r="A10" i="8" l="1"/>
  <c r="J14" i="1"/>
  <c r="A11" i="8" l="1"/>
  <c r="J15" i="1"/>
  <c r="A12" i="8" l="1"/>
  <c r="J16" i="1"/>
  <c r="A13" i="8" l="1"/>
  <c r="J17" i="1"/>
  <c r="A14" i="8" l="1"/>
  <c r="J18" i="1"/>
  <c r="A15" i="8" l="1"/>
  <c r="J19" i="1"/>
  <c r="A16" i="8" l="1"/>
  <c r="J20" i="1"/>
  <c r="J21" i="1" l="1"/>
  <c r="A17" i="8"/>
  <c r="A18" i="8" l="1"/>
  <c r="J22" i="1"/>
  <c r="A19" i="8" l="1"/>
  <c r="J23" i="1"/>
  <c r="J24" i="1" l="1"/>
  <c r="A20" i="8"/>
  <c r="A21" i="8" l="1"/>
  <c r="J25" i="1"/>
  <c r="A22" i="8" l="1"/>
  <c r="A23" i="8" l="1"/>
  <c r="J26" i="1"/>
  <c r="A24" i="8" l="1"/>
  <c r="J27" i="1"/>
  <c r="A25" i="8" l="1"/>
  <c r="J28" i="1"/>
  <c r="A26" i="8" l="1"/>
  <c r="J29" i="1"/>
  <c r="A27" i="8" l="1"/>
  <c r="J30" i="1"/>
  <c r="J31" i="1" l="1"/>
  <c r="A28" i="8"/>
  <c r="J32" i="1" l="1"/>
  <c r="A29" i="8"/>
  <c r="A30" i="8" l="1"/>
  <c r="J33" i="1"/>
  <c r="A31" i="8" l="1"/>
  <c r="J34" i="1"/>
  <c r="A32" i="8" l="1"/>
  <c r="J36" i="1" s="1"/>
  <c r="J35" i="1"/>
</calcChain>
</file>

<file path=xl/sharedStrings.xml><?xml version="1.0" encoding="utf-8"?>
<sst xmlns="http://schemas.openxmlformats.org/spreadsheetml/2006/main" count="1321" uniqueCount="353">
  <si>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</si>
  <si>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</si>
  <si>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</si>
  <si>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</si>
  <si>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</si>
  <si>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</si>
  <si>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</si>
  <si>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</si>
  <si>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</si>
  <si>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</si>
  <si>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</si>
  <si>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</si>
  <si>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</si>
  <si>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</si>
  <si>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</si>
  <si>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</si>
  <si>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</si>
  <si>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</si>
  <si>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</si>
  <si>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</si>
  <si>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</si>
  <si>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</si>
  <si>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</si>
  <si>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</si>
  <si>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</si>
  <si>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</si>
  <si>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</si>
  <si>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</si>
  <si>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</si>
  <si>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</si>
  <si>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</si>
  <si>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</si>
  <si>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</si>
  <si>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</si>
  <si>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</si>
  <si>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</si>
  <si>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</si>
  <si>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</si>
  <si>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</si>
  <si>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</si>
  <si>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</si>
  <si>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</si>
  <si>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</si>
  <si>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</si>
  <si>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</si>
  <si>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</si>
  <si>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</si>
  <si>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</si>
  <si>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</si>
  <si>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</si>
  <si>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</si>
  <si>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</si>
  <si>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</si>
  <si>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</si>
  <si>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</si>
  <si>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</si>
  <si>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</si>
  <si>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</si>
  <si>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</si>
  <si>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</si>
  <si>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</si>
  <si>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</si>
  <si>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</si>
  <si>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</si>
  <si>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</si>
  <si>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</si>
  <si>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</si>
  <si>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</si>
  <si>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</si>
  <si>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</si>
  <si>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</si>
  <si>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</si>
  <si>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</si>
  <si>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</si>
  <si>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</si>
  <si>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</si>
  <si>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</si>
  <si>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</si>
  <si>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</si>
  <si>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</si>
  <si>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</si>
  <si>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</si>
  <si>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</si>
  <si>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</si>
  <si>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</si>
  <si>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</si>
  <si>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</si>
  <si>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</si>
  <si>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</si>
  <si>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</si>
  <si>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</si>
  <si>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126644'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</si>
  <si>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</si>
  <si>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</si>
  <si>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</si>
  <si>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</si>
  <si>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</si>
  <si>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</si>
  <si>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</si>
  <si>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</si>
  <si>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</si>
  <si>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</si>
  <si>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</si>
  <si>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</si>
  <si>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126645'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</si>
  <si>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</si>
  <si>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</si>
  <si>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</si>
  <si>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</si>
  <si>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</si>
  <si>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</si>
  <si>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</si>
  <si>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</si>
  <si>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</si>
  <si>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</si>
  <si>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</si>
  <si>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</si>
  <si>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</si>
  <si>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</si>
  <si>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</si>
  <si>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</si>
  <si>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</si>
  <si>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</si>
  <si>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</si>
  <si>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</si>
  <si>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</si>
  <si>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</si>
  <si>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</si>
  <si>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</si>
  <si>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</si>
  <si>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</si>
  <si>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</si>
  <si>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</si>
  <si>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</si>
  <si>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</si>
  <si>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</si>
  <si>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</si>
  <si>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</si>
  <si>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</si>
  <si>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</si>
  <si>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</si>
  <si>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</si>
  <si>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</si>
  <si>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</si>
  <si>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</si>
  <si>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</si>
  <si>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</si>
  <si>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</si>
  <si>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</si>
  <si>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</si>
  <si>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</si>
  <si>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</si>
  <si>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</si>
  <si>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abril-junio</t>
  </si>
  <si>
    <t>ADJUDICACIÓN DIRECTA</t>
  </si>
  <si>
    <t>CON FUNDAMENTO EN EL ARTÍCULO 72 DE LA LEY DE OBRA PÚBLICA Y SERVICIOS RELACIÓNADOS CON LA MISMA PARA EL ESTADO Y LOS MUNICIPIOS DE GUANAJUATO.</t>
  </si>
  <si>
    <t>OPM-SFR/2019-010</t>
  </si>
  <si>
    <t>OPM-SFR/2019-011</t>
  </si>
  <si>
    <t>OPM-SFR/2019-012</t>
  </si>
  <si>
    <t>OPM-SFR/2019-013</t>
  </si>
  <si>
    <t>OPM-SFR/2019-014</t>
  </si>
  <si>
    <t>OPM-SFR/2019-015</t>
  </si>
  <si>
    <t>OPM-SFR/2019-016</t>
  </si>
  <si>
    <t>OPM-SFR/2019-017</t>
  </si>
  <si>
    <t>OPM-SFR/2019-018</t>
  </si>
  <si>
    <t>OPM-SFR/2019-019</t>
  </si>
  <si>
    <t>OPM-SFR/2019-020</t>
  </si>
  <si>
    <t>OPM-SFR/2019-021</t>
  </si>
  <si>
    <t>OPM-SFR/2019-022</t>
  </si>
  <si>
    <t>OPM-SFR/2019-023</t>
  </si>
  <si>
    <t>OPM-SFR/2019-024</t>
  </si>
  <si>
    <t>OPM-SFR/2019-025</t>
  </si>
  <si>
    <t>OPM-SFR/2019-026</t>
  </si>
  <si>
    <t>OPM-SFR/2019-028</t>
  </si>
  <si>
    <t>OPM-SFR/2019-029</t>
  </si>
  <si>
    <t>OPM-SFR/2019-030</t>
  </si>
  <si>
    <t>OPM-SFR/2019-031</t>
  </si>
  <si>
    <t>OPM-SFR/2019-032</t>
  </si>
  <si>
    <t>OPM-SFR/2019-033</t>
  </si>
  <si>
    <t>OPM-SFR/2019-034</t>
  </si>
  <si>
    <t>OPM-SFR/2019-035</t>
  </si>
  <si>
    <t>OPM-SFR/2019-036</t>
  </si>
  <si>
    <t>OPM-SFR/2019-037</t>
  </si>
  <si>
    <t>OPM-SFR/2019-038</t>
  </si>
  <si>
    <t>PROYECTO ESTRUCTURAL DE ACCESO A COMANDANCIA DE SEGURIDAD PÚBLICA</t>
  </si>
  <si>
    <t>DICTAMEN ESTRUCTURAL PRIMARIO DE EDIFICIO DE PALACIO MUNICIPAL</t>
  </si>
  <si>
    <t>DICTAMEN ESTRUCTURAL PRIMARIO DE MONUMENTO DE ACCESO A LA CIUDAD (ARCO) (INCLUYE AVALÚO COMERCIAL DE MONUMENTO)</t>
  </si>
  <si>
    <t>PROYECTO DE REMODELACIÓN DE ESPACIO INFANTIL EN CADI</t>
  </si>
  <si>
    <t>ELABORACIÓN DE 26 FICHAS DE AFECTACIÓN DEL CAMINO “SAN IGNACIO-EL MOGOTE”</t>
  </si>
  <si>
    <t>ELABORACIÓN DE EXCEPCIÓN DE MÍA PARA CAMINO RURAL "JARALILLO-EL JUNCO" Y ELABORACIÓN DE EXCEPCIÓN DE MIA PARA CAMINO RURAL "MEZQUITILLO-SAN JOSÉ DE LA CALERA"</t>
  </si>
  <si>
    <t>ELABORACIÓN DE ESTUDIOS DE MECÁNICA DE SUELOS PARA PAVIMENTACIÓN DE CAMINO "JARALILLO-JUNCO" Y "CICLOVÍA MAGUEY-SILVA"</t>
  </si>
  <si>
    <t>PROYECTO EJECUTIVO DE PAVIMENTACIÓN DEL CAMINO RANCHO EL PITAYO-VISTA HERMOSA</t>
  </si>
  <si>
    <t>PROYECTO EJECUTIVO DE PAVIMENTACIÓN DEL CAMINO “EL LIEBRERO-MEXIQUITO” 2DA ETAPA</t>
  </si>
  <si>
    <t>PROYECTO EJECUTIVO DE PAVIMENTACIÓN DE CAMINO SAN IGNACIO-EL MOGOTE</t>
  </si>
  <si>
    <t>REHABILITACIÓN DE ESPACIOS EN DEPORTIVA SAN FRANCISCO, PARA ALOJAMIENTO DE ATENCIÓN A LA JUVENTUD</t>
  </si>
  <si>
    <t>REHABILITACIÓN DE ANDADORES Y BARDA DEL PANTEÓN MUNICIPAL “SAN FRANCISCO”</t>
  </si>
  <si>
    <t>ELABORACIÓN DE CUATRO PROGRAMAS AMBIENTALES PARA EL IMPACTO AMBIENTAL SGPA/DGIRA/DG-08978 DEL BOULEVARD LAS TORRES</t>
  </si>
  <si>
    <t>PAVIMENTACIÓN DE LA PRIVADA DE LOS REMEDIOS</t>
  </si>
  <si>
    <t>REHABILITACIÓN DE FACHADA DE PANTEÓN MUNICIPAL DE LA COMUNIDAD “SAÚZ DE ARMENTA”</t>
  </si>
  <si>
    <t>REHABILITACIÓN DE ANTIGUA COMANDANCIA DE POLICÍA 2DA ETAPA</t>
  </si>
  <si>
    <t>REHABILITACIÓN DE ALUMBRADO EN COLONIAS "PURÍSIMA CONCEPCIÓN", COLONIA ESPERANZA 1RA. ETAPA" Y "COLONIAL DEL VALLE"</t>
  </si>
  <si>
    <t>PAVIMENTACIÓN DE CALLE RANCHO MADRIZ 1RA. ETAPA</t>
  </si>
  <si>
    <t>PAVIMENTACIÓN DE CALLE GRANADOS</t>
  </si>
  <si>
    <t>REHABILITACIÓN DE ALUMBRADO PÚBLICO EN LA COLONIA INFONAVIT SAN FRANCISCO 1ERA Y 2DA SECCIÓN</t>
  </si>
  <si>
    <t>ELABORACIÓN DE 12 ESTUDIOS DE MECÁNICA DE SUELOS PARA PAVIMENTACIÓN DE CALLES Y CAMINOS</t>
  </si>
  <si>
    <t>CONTROL DE CALIDAD PARA LAS CALLES NICOLÁS BRAVO Y FRANCISCO MÁRQUEZ</t>
  </si>
  <si>
    <t>PROYECTO DE ADECUACIÓN DE DESCARGA DEL COLECTOR PLUVIAL "JUVENTINO ROSAS" A BÓVEDA PLUVIAL EXISTENTE</t>
  </si>
  <si>
    <t>ELABORACIÓN EXENCIÓN EN MATERIA DE IMPACTO AMBIENTAL PARA EL PROYECTO "PUENTE PARA CICLOVÍA EN EL ECOBULEVARD</t>
  </si>
  <si>
    <t>ELABORACIÓN DE MANIFIESTO DE IMPACTO AMBIENTAL ESTATAL DEL PROYECTO "DISTRIBUCIÓN DE AGUA POTABLE EN LA COMUNIDAD DE SILVA"</t>
  </si>
  <si>
    <t>SANITARIO PARA CASETA DE ESTACIONAMIENTO EN MERCADO MUNICIPAL</t>
  </si>
  <si>
    <t>PROYECTO EJECUTIVO DE REHABILITACIÓN DE AGUA POTABLE EN LA COMUNIDAD DE SILVA</t>
  </si>
  <si>
    <t>COMANDANCIA DE SEGURIDAD PUBLICA  DE SAN FRANCISCO DEL RINCÓN (MEJORAMIENTO Y AMPLIACIÓN)</t>
  </si>
  <si>
    <t>REAGA CONSTRUCCIONES DEL BAJIO, S.A. DE C.V.</t>
  </si>
  <si>
    <t>ARQ. MARCO ANTONIO MURILLO CHÁVEZ</t>
  </si>
  <si>
    <t>GESTIONES AMBIENTALES DEL CENTRO, S.A. DE C.V.</t>
  </si>
  <si>
    <t>CONSTRUCCIONES REKRY, S.A. DE C.V.</t>
  </si>
  <si>
    <t>LABORATORIO DE ARQUITECTURA METROPOLITANA, S.A.DE C.V.</t>
  </si>
  <si>
    <t>VANTECNOLOGÍA, S.A. DE C.V.</t>
  </si>
  <si>
    <t>CONSULTORÍA EN SISTEMAS HIDRÁULICOS HERRAZ, S.A. DE C.V.</t>
  </si>
  <si>
    <t>GRUPO CONSTRUCTOR GAHERO, S.A. DE C.V.</t>
  </si>
  <si>
    <t>CONSTRUCCIONES Y PROYECTOS GAVIC, S.A. DE C.V.</t>
  </si>
  <si>
    <t>ING. ARTURO MONTAÑEZ REYES</t>
  </si>
  <si>
    <t>ESTUDIOS ESPECIALIZADOS DE INGENIERÍA, S.A. DE C.V.</t>
  </si>
  <si>
    <t>CONSTRUCCIONES, ASFALTOS Y TERRACERÍAS, S.A. DE C.V.</t>
  </si>
  <si>
    <t xml:space="preserve">ARQ. MARCO ANTONIO </t>
  </si>
  <si>
    <t>CHÁVEZ</t>
  </si>
  <si>
    <t xml:space="preserve">MURILLO </t>
  </si>
  <si>
    <t xml:space="preserve">ING. GERARDO </t>
  </si>
  <si>
    <t xml:space="preserve">ALONSO </t>
  </si>
  <si>
    <t>ROMERO</t>
  </si>
  <si>
    <t>ING. JORGE ALFONSO</t>
  </si>
  <si>
    <t xml:space="preserve"> GARCÍA </t>
  </si>
  <si>
    <t>PALOMARES</t>
  </si>
  <si>
    <t>CHAVEZ</t>
  </si>
  <si>
    <t xml:space="preserve">ARQ. JOSÉ ADRIÁN </t>
  </si>
  <si>
    <t xml:space="preserve">HERRERA </t>
  </si>
  <si>
    <t>FRANCO</t>
  </si>
  <si>
    <t xml:space="preserve">ARQ. JOSÉ ANTONIO </t>
  </si>
  <si>
    <t xml:space="preserve">GONZÁLEZ </t>
  </si>
  <si>
    <t>REYNOSO</t>
  </si>
  <si>
    <t>J. JESÚS</t>
  </si>
  <si>
    <t xml:space="preserve"> CERRILLO</t>
  </si>
  <si>
    <t xml:space="preserve"> RAMOS</t>
  </si>
  <si>
    <t xml:space="preserve">ING. ARTURO </t>
  </si>
  <si>
    <t>MONTAÑEZ</t>
  </si>
  <si>
    <t xml:space="preserve"> REYES</t>
  </si>
  <si>
    <t>REYES</t>
  </si>
  <si>
    <t>ARQ. JUAN FAUSTINO</t>
  </si>
  <si>
    <t xml:space="preserve"> ORTIZ</t>
  </si>
  <si>
    <t xml:space="preserve"> MAGAÑA</t>
  </si>
  <si>
    <t>N/A</t>
  </si>
  <si>
    <t>Dirección de Obras Píblicas</t>
  </si>
  <si>
    <t xml:space="preserve"> 19 JUN 2019</t>
  </si>
  <si>
    <t xml:space="preserve">                                            19 JUN 2019</t>
  </si>
  <si>
    <t>n/a</t>
  </si>
  <si>
    <t>mxn</t>
  </si>
  <si>
    <t>transferencia</t>
  </si>
  <si>
    <t xml:space="preserve">contrato 2019-010 </t>
  </si>
  <si>
    <t>contrato 2019-012</t>
  </si>
  <si>
    <t>contrato 2019-013</t>
  </si>
  <si>
    <t>contrato 2019-015</t>
  </si>
  <si>
    <t>contrato 2019-017</t>
  </si>
  <si>
    <t>2019-018</t>
  </si>
  <si>
    <t>contrato 2019-019</t>
  </si>
  <si>
    <t>contrato 2019-020</t>
  </si>
  <si>
    <t>contrato 2019-021</t>
  </si>
  <si>
    <t>contrato 2019-022</t>
  </si>
  <si>
    <t>contrato 2019-023</t>
  </si>
  <si>
    <t>contrato 2019-024</t>
  </si>
  <si>
    <t>contrato 2019-025</t>
  </si>
  <si>
    <t>controto 2019-028</t>
  </si>
  <si>
    <t>contrato 2019-026</t>
  </si>
  <si>
    <t>contrato2019-014 sin firma</t>
  </si>
  <si>
    <t>2019-029</t>
  </si>
  <si>
    <t>2019-030</t>
  </si>
  <si>
    <t>2019-031</t>
  </si>
  <si>
    <t>contrato 2019-032</t>
  </si>
  <si>
    <t>2019-033</t>
  </si>
  <si>
    <t>2019-034</t>
  </si>
  <si>
    <t>contrato 2019-035</t>
  </si>
  <si>
    <t>2019-037</t>
  </si>
  <si>
    <t>2019-038</t>
  </si>
  <si>
    <t>2019-036</t>
  </si>
  <si>
    <t>contrato 2019-011</t>
  </si>
  <si>
    <t>contrato 2019016-sin firma</t>
  </si>
  <si>
    <t>RECURSOS MUNICIPALES FORTAMUN 2019</t>
  </si>
  <si>
    <t>RECURSOS MUNICIPALES INDIRECTOS FAISM 2019</t>
  </si>
  <si>
    <t>RECURSOS MUNICIPALES CUENTA PÚBLICA 2019</t>
  </si>
  <si>
    <t>RECURSOS FEDERALES FORTASEG 2019</t>
  </si>
  <si>
    <t>terminada</t>
  </si>
  <si>
    <t>en proceso</t>
  </si>
  <si>
    <t>inicio</t>
  </si>
  <si>
    <t>VIGÉSIMA.-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</si>
  <si>
    <t>porcentajes junio 2019</t>
  </si>
  <si>
    <t>acta 2019-010</t>
  </si>
  <si>
    <t>finiquito 2019-010</t>
  </si>
  <si>
    <t>finiquito 2019-011</t>
  </si>
  <si>
    <t>acta 2019-012</t>
  </si>
  <si>
    <t>finiquito 2019-012</t>
  </si>
  <si>
    <t>acta 2019-014</t>
  </si>
  <si>
    <t>finiquito 2019-014</t>
  </si>
  <si>
    <t>acta 2019-015</t>
  </si>
  <si>
    <t>finiquito 2019-015</t>
  </si>
  <si>
    <t>acta 2019-22</t>
  </si>
  <si>
    <t>finiquito 2019-022</t>
  </si>
  <si>
    <t>http://www.sanfrancisco.gob.mx/transparencia/archivos/2019/02/201904060880002808.pdf</t>
  </si>
  <si>
    <t>acta2019-016</t>
  </si>
  <si>
    <t>finiquito 2019-016</t>
  </si>
  <si>
    <t>Direccion de Obras Públicas</t>
  </si>
  <si>
    <t>30 de junio del 2019</t>
  </si>
  <si>
    <t>dictamen 2019-010</t>
  </si>
  <si>
    <t>mia2019-011</t>
  </si>
  <si>
    <t>mia2019-012</t>
  </si>
  <si>
    <t>mia2019-013</t>
  </si>
  <si>
    <t>mia2019-014</t>
  </si>
  <si>
    <t>mia2019-015</t>
  </si>
  <si>
    <t>mia2019-016</t>
  </si>
  <si>
    <t>mia2019-017</t>
  </si>
  <si>
    <t>mia2019-018</t>
  </si>
  <si>
    <t>mia2019-019</t>
  </si>
  <si>
    <t>mia2019-020</t>
  </si>
  <si>
    <t>mia2019-021</t>
  </si>
  <si>
    <t>mia2019-022</t>
  </si>
  <si>
    <t>mia2019-023</t>
  </si>
  <si>
    <t>mia2019-024</t>
  </si>
  <si>
    <t>mia2019-025</t>
  </si>
  <si>
    <t>mia2019-026</t>
  </si>
  <si>
    <t>mia2019-028</t>
  </si>
  <si>
    <t>mia2019-029</t>
  </si>
  <si>
    <t>mia2019-030</t>
  </si>
  <si>
    <t>mia2019-031</t>
  </si>
  <si>
    <t>mia2019-032</t>
  </si>
  <si>
    <t>mia2019-033</t>
  </si>
  <si>
    <t>mia2019-034</t>
  </si>
  <si>
    <t>mia2019-035</t>
  </si>
  <si>
    <t>mia2019-036</t>
  </si>
  <si>
    <t>mia2019-037</t>
  </si>
  <si>
    <t>mia2019-038</t>
  </si>
  <si>
    <t>SAN FRANCISCO DEL RINCON, GTO</t>
  </si>
  <si>
    <t>CAMINO “SAN IGNACIO-EL MOGOTE”</t>
  </si>
  <si>
    <t>JARALILLO-EL JUNCO</t>
  </si>
  <si>
    <t>RANCHO EL PITAYO-VISTA HERMOSA</t>
  </si>
  <si>
    <t>EL LIEBRERO-MEXIQUITO</t>
  </si>
  <si>
    <t>IGNACIO-EL MOGOTE</t>
  </si>
  <si>
    <t>PRIVADA DE LOS REMEDIOS</t>
  </si>
  <si>
    <t>SAÚZ DE ARMENTA</t>
  </si>
  <si>
    <t xml:space="preserve"> COLONIAS "PURÍSIMA CONCEPCIÓN", COLONIA ESPERANZA 1RA. ETAPA" Y "COLONIAL DEL VALLE"</t>
  </si>
  <si>
    <t>RANCHO MADRIZ 1RA. ETAPA</t>
  </si>
  <si>
    <t>CALLE GRANADOS</t>
  </si>
  <si>
    <t xml:space="preserve"> COLONIA INFONAVIT </t>
  </si>
  <si>
    <t xml:space="preserve"> CALLES NICOLÁS BRAVO Y FRANCISCO MÁRQUEZ</t>
  </si>
  <si>
    <t>BVLD JUVENTINO ROSAS</t>
  </si>
  <si>
    <t>COMUNIDAD DE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</si>
</sst>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8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0" fontId="0" fillId="0" borderId="2" xfId="0" applyFill="1" applyBorder="1" applyAlignment="1" applyProtection="1">
      <alignment wrapText="1"/>
    </xf>
    <xf numFmtId="164" fontId="0" fillId="0" borderId="0" xfId="1" applyFont="1" applyProtection="1"/>
    <xf numFmtId="0" fontId="0" fillId="0" borderId="0" xfId="0" applyFill="1" applyProtection="1"/>
    <xf numFmtId="164" fontId="0" fillId="0" borderId="0" xfId="1" applyFont="1" applyFill="1" applyProtection="1"/>
    <xf numFmtId="0" fontId="7" fillId="0" borderId="2" xfId="0" applyFont="1" applyFill="1" applyBorder="1" applyAlignment="1">
      <alignment horizontal="justify" vertical="justify"/>
    </xf>
    <xf numFmtId="0" fontId="4" fillId="2" borderId="4" xfId="0" applyFont="1" applyFill="1" applyBorder="1"/>
    <xf numFmtId="0" fontId="0" fillId="0" borderId="2" xfId="0" applyFill="1" applyBorder="1" applyProtection="1"/>
    <xf numFmtId="164" fontId="0" fillId="0" borderId="2" xfId="1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7" fillId="0" borderId="6" xfId="0" applyFont="1" applyFill="1" applyBorder="1" applyAlignment="1">
      <alignment horizontal="justify" vertical="justify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7" fillId="0" borderId="11" xfId="0" applyFont="1" applyFill="1" applyBorder="1" applyAlignment="1">
      <alignment horizontal="justify" vertical="justify"/>
    </xf>
    <xf numFmtId="0" fontId="0" fillId="0" borderId="11" xfId="0" applyFill="1" applyBorder="1" applyProtection="1"/>
    <xf numFmtId="164" fontId="0" fillId="0" borderId="11" xfId="1" applyFont="1" applyFill="1" applyBorder="1" applyProtection="1"/>
    <xf numFmtId="0" fontId="0" fillId="0" borderId="12" xfId="0" applyFill="1" applyBorder="1" applyProtection="1"/>
    <xf numFmtId="0" fontId="0" fillId="0" borderId="0" xfId="0" applyAlignment="1" applyProtection="1"/>
    <xf numFmtId="0" fontId="4" fillId="2" borderId="4" xfId="0" applyFont="1" applyFill="1" applyBorder="1" applyAlignment="1"/>
    <xf numFmtId="164" fontId="0" fillId="0" borderId="6" xfId="1" applyFont="1" applyFill="1" applyBorder="1" applyAlignment="1" applyProtection="1"/>
    <xf numFmtId="164" fontId="0" fillId="0" borderId="2" xfId="1" applyFont="1" applyFill="1" applyBorder="1" applyAlignment="1" applyProtection="1"/>
    <xf numFmtId="164" fontId="0" fillId="0" borderId="11" xfId="1" applyFont="1" applyFill="1" applyBorder="1" applyAlignment="1" applyProtection="1"/>
    <xf numFmtId="0" fontId="0" fillId="0" borderId="0" xfId="0" applyFill="1" applyAlignment="1" applyProtection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wrapText="1"/>
    </xf>
    <xf numFmtId="14" fontId="7" fillId="0" borderId="2" xfId="0" applyNumberFormat="1" applyFont="1" applyFill="1" applyBorder="1" applyAlignment="1">
      <alignment horizontal="justify" vertical="justify"/>
    </xf>
    <xf numFmtId="164" fontId="7" fillId="0" borderId="2" xfId="1" applyFont="1" applyFill="1" applyBorder="1" applyAlignment="1">
      <alignment horizontal="justify" vertical="justify"/>
    </xf>
    <xf numFmtId="15" fontId="7" fillId="0" borderId="2" xfId="0" applyNumberFormat="1" applyFont="1" applyFill="1" applyBorder="1" applyAlignment="1">
      <alignment horizontal="justify" vertical="justify"/>
    </xf>
    <xf numFmtId="0" fontId="8" fillId="0" borderId="2" xfId="0" applyFont="1" applyFill="1" applyBorder="1" applyAlignment="1">
      <alignment horizontal="justify" vertical="justify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4" fontId="7" fillId="0" borderId="2" xfId="0" applyNumberFormat="1" applyFont="1" applyFill="1" applyBorder="1" applyAlignment="1">
      <alignment horizontal="justify" vertical="top"/>
    </xf>
    <xf numFmtId="0" fontId="3" fillId="3" borderId="4" xfId="0" applyFont="1" applyFill="1" applyBorder="1"/>
    <xf numFmtId="0" fontId="3" fillId="3" borderId="4" xfId="0" applyFont="1" applyFill="1" applyBorder="1" applyAlignment="1">
      <alignment wrapText="1"/>
    </xf>
    <xf numFmtId="164" fontId="3" fillId="3" borderId="4" xfId="1" applyFont="1" applyFill="1" applyBorder="1"/>
    <xf numFmtId="0" fontId="10" fillId="0" borderId="2" xfId="2" applyFill="1" applyBorder="1" applyProtection="1"/>
    <xf numFmtId="0" fontId="9" fillId="0" borderId="2" xfId="0" applyFont="1" applyFill="1" applyBorder="1" applyAlignment="1">
      <alignment wrapText="1"/>
    </xf>
    <xf numFmtId="0" fontId="7" fillId="0" borderId="8" xfId="0" applyFont="1" applyFill="1" applyBorder="1" applyAlignment="1">
      <alignment horizontal="justify" vertical="justify"/>
    </xf>
    <xf numFmtId="0" fontId="7" fillId="0" borderId="10" xfId="0" applyFont="1" applyFill="1" applyBorder="1" applyAlignment="1">
      <alignment horizontal="justify" vertical="justify"/>
    </xf>
    <xf numFmtId="0" fontId="0" fillId="0" borderId="11" xfId="0" applyFill="1" applyBorder="1" applyAlignment="1" applyProtection="1">
      <alignment wrapText="1"/>
    </xf>
    <xf numFmtId="14" fontId="7" fillId="0" borderId="11" xfId="0" applyNumberFormat="1" applyFont="1" applyFill="1" applyBorder="1" applyAlignment="1">
      <alignment horizontal="justify" vertical="justify"/>
    </xf>
    <xf numFmtId="164" fontId="7" fillId="0" borderId="11" xfId="1" applyFont="1" applyFill="1" applyBorder="1" applyAlignment="1">
      <alignment horizontal="justify" vertical="justify"/>
    </xf>
    <xf numFmtId="15" fontId="7" fillId="0" borderId="11" xfId="0" applyNumberFormat="1" applyFont="1" applyFill="1" applyBorder="1" applyAlignment="1">
      <alignment horizontal="justify" vertical="justify"/>
    </xf>
    <xf numFmtId="0" fontId="10" fillId="0" borderId="11" xfId="2" applyFill="1" applyBorder="1" applyProtection="1"/>
    <xf numFmtId="0" fontId="7" fillId="0" borderId="13" xfId="0" applyFont="1" applyFill="1" applyBorder="1" applyAlignment="1">
      <alignment horizontal="justify" vertical="justify"/>
    </xf>
    <xf numFmtId="0" fontId="0" fillId="0" borderId="3" xfId="0" applyFill="1" applyBorder="1" applyAlignment="1" applyProtection="1">
      <alignment wrapText="1"/>
    </xf>
    <xf numFmtId="0" fontId="0" fillId="0" borderId="3" xfId="0" applyFill="1" applyBorder="1" applyProtection="1"/>
    <xf numFmtId="0" fontId="7" fillId="0" borderId="3" xfId="0" applyFont="1" applyFill="1" applyBorder="1" applyAlignment="1">
      <alignment horizontal="justify" vertical="justify"/>
    </xf>
    <xf numFmtId="14" fontId="7" fillId="0" borderId="3" xfId="0" applyNumberFormat="1" applyFont="1" applyFill="1" applyBorder="1" applyAlignment="1">
      <alignment horizontal="justify" vertical="justify"/>
    </xf>
    <xf numFmtId="164" fontId="0" fillId="0" borderId="3" xfId="1" applyFont="1" applyFill="1" applyBorder="1" applyProtection="1"/>
    <xf numFmtId="164" fontId="7" fillId="0" borderId="3" xfId="1" applyFont="1" applyFill="1" applyBorder="1" applyAlignment="1">
      <alignment horizontal="justify" vertical="justify"/>
    </xf>
    <xf numFmtId="15" fontId="7" fillId="0" borderId="3" xfId="0" applyNumberFormat="1" applyFont="1" applyFill="1" applyBorder="1" applyAlignment="1">
      <alignment horizontal="justify" vertical="justify"/>
    </xf>
    <xf numFmtId="0" fontId="10" fillId="0" borderId="3" xfId="2" applyFill="1" applyBorder="1" applyProtection="1"/>
    <xf numFmtId="0" fontId="0" fillId="0" borderId="14" xfId="0" applyFill="1" applyBorder="1" applyProtection="1"/>
    <xf numFmtId="0" fontId="0" fillId="0" borderId="15" xfId="0" applyFill="1" applyBorder="1" applyAlignment="1" applyProtection="1">
      <alignment wrapText="1"/>
    </xf>
    <xf numFmtId="0" fontId="0" fillId="0" borderId="15" xfId="0" applyFill="1" applyBorder="1" applyProtection="1"/>
    <xf numFmtId="164" fontId="0" fillId="0" borderId="15" xfId="1" applyFont="1" applyFill="1" applyBorder="1" applyProtection="1"/>
    <xf numFmtId="0" fontId="0" fillId="0" borderId="16" xfId="0" applyFill="1" applyBorder="1" applyProtection="1"/>
    <xf numFmtId="2" fontId="11" fillId="0" borderId="3" xfId="3" applyNumberFormat="1" applyFill="1" applyBorder="1" applyAlignment="1">
      <alignment horizontal="center" vertical="justify"/>
    </xf>
    <xf numFmtId="0" fontId="12" fillId="0" borderId="2" xfId="0" applyFont="1" applyFill="1" applyBorder="1" applyAlignment="1" applyProtection="1">
      <alignment wrapText="1"/>
    </xf>
    <xf numFmtId="0" fontId="10" fillId="0" borderId="15" xfId="2" applyFill="1" applyBorder="1" applyProtection="1"/>
    <xf numFmtId="164" fontId="0" fillId="0" borderId="0" xfId="1" applyFont="1" applyAlignment="1" applyProtection="1">
      <alignment horizontal="right"/>
    </xf>
    <xf numFmtId="164" fontId="3" fillId="3" borderId="4" xfId="1" applyFont="1" applyFill="1" applyBorder="1" applyAlignment="1">
      <alignment horizontal="right"/>
    </xf>
    <xf numFmtId="164" fontId="0" fillId="0" borderId="15" xfId="1" applyFont="1" applyFill="1" applyBorder="1" applyAlignment="1" applyProtection="1">
      <alignment horizontal="right"/>
    </xf>
    <xf numFmtId="164" fontId="0" fillId="0" borderId="3" xfId="1" applyFont="1" applyFill="1" applyBorder="1" applyAlignment="1" applyProtection="1">
      <alignment horizontal="right"/>
    </xf>
    <xf numFmtId="164" fontId="0" fillId="0" borderId="2" xfId="1" applyFont="1" applyFill="1" applyBorder="1" applyAlignment="1" applyProtection="1">
      <alignment horizontal="right"/>
    </xf>
    <xf numFmtId="164" fontId="0" fillId="0" borderId="11" xfId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0" fontId="10" fillId="0" borderId="0" xfId="2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Protection="1"/>
    <xf numFmtId="0" fontId="1" fillId="0" borderId="2" xfId="0" applyFont="1" applyBorder="1" applyProtection="1"/>
    <xf numFmtId="0" fontId="10" fillId="0" borderId="2" xfId="2" applyBorder="1" applyProtection="1"/>
    <xf numFmtId="0" fontId="0" fillId="0" borderId="3" xfId="0" applyBorder="1" applyProtection="1"/>
    <xf numFmtId="0" fontId="1" fillId="0" borderId="3" xfId="0" applyFont="1" applyBorder="1" applyProtection="1"/>
    <xf numFmtId="0" fontId="10" fillId="0" borderId="3" xfId="2" applyBorder="1" applyProtection="1"/>
    <xf numFmtId="0" fontId="6" fillId="2" borderId="17" xfId="0" applyFont="1" applyFill="1" applyBorder="1" applyAlignment="1">
      <alignment wrapText="1"/>
    </xf>
  </cellXfs>
  <cellStyles count="4">
    <cellStyle name="Buena" xfId="3" builtinId="26"/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2712.PDF" TargetMode="External"/><Relationship Id="rId13" Type="http://schemas.openxmlformats.org/officeDocument/2006/relationships/hyperlink" Target="http://www.sanfrancisco.gob.mx/transparencia/archivos/2019/02/201904060880002718.pdf" TargetMode="External"/><Relationship Id="rId18" Type="http://schemas.openxmlformats.org/officeDocument/2006/relationships/hyperlink" Target="http://www.sanfrancisco.gob.mx/transparencia/archivos/2019/02/201904060880002728.pdf" TargetMode="External"/><Relationship Id="rId26" Type="http://schemas.openxmlformats.org/officeDocument/2006/relationships/hyperlink" Target="http://www.sanfrancisco.gob.mx/transparencia/archivos/2019/02/201904060880002708.PDF" TargetMode="External"/><Relationship Id="rId39" Type="http://schemas.openxmlformats.org/officeDocument/2006/relationships/hyperlink" Target="http://www.sanfrancisco.gob.mx/transparencia/archivos/2019/02/201904060880002815.pdf" TargetMode="External"/><Relationship Id="rId3" Type="http://schemas.openxmlformats.org/officeDocument/2006/relationships/hyperlink" Target="http://www.sanfrancisco.gob.mx/transparencia/archivos/2019/02/201904060880002704.PDF" TargetMode="External"/><Relationship Id="rId21" Type="http://schemas.openxmlformats.org/officeDocument/2006/relationships/hyperlink" Target="http://www.sanfrancisco.gob.mx/transparencia/archivos/2019/02/201904060880002731.pdf" TargetMode="External"/><Relationship Id="rId34" Type="http://schemas.openxmlformats.org/officeDocument/2006/relationships/hyperlink" Target="http://www.sanfrancisco.gob.mx/transparencia/archivos/2019/02/201904060880002810.pdf" TargetMode="External"/><Relationship Id="rId42" Type="http://schemas.openxmlformats.org/officeDocument/2006/relationships/hyperlink" Target="http://www.sanfrancisco.gob.mx/transparencia/archivos/2019/02/201904060880002808.pdf" TargetMode="External"/><Relationship Id="rId7" Type="http://schemas.openxmlformats.org/officeDocument/2006/relationships/hyperlink" Target="http://www.sanfrancisco.gob.mx/transparencia/archivos/2019/02/201904060880002711.PDF" TargetMode="External"/><Relationship Id="rId12" Type="http://schemas.openxmlformats.org/officeDocument/2006/relationships/hyperlink" Target="http://www.sanfrancisco.gob.mx/transparencia/archivos/2019/02/201904060880002716.pdf" TargetMode="External"/><Relationship Id="rId17" Type="http://schemas.openxmlformats.org/officeDocument/2006/relationships/hyperlink" Target="http://www.sanfrancisco.gob.mx/transparencia/archivos/2019/02/201904060880002727.pdf" TargetMode="External"/><Relationship Id="rId25" Type="http://schemas.openxmlformats.org/officeDocument/2006/relationships/hyperlink" Target="http://www.sanfrancisco.gob.mx/transparencia/archivos/2019/02/201904060880002737.pdf" TargetMode="External"/><Relationship Id="rId33" Type="http://schemas.openxmlformats.org/officeDocument/2006/relationships/hyperlink" Target="http://www.sanfrancisco.gob.mx/transparencia/archivos/2019/02/201904060880002808.pdf" TargetMode="External"/><Relationship Id="rId38" Type="http://schemas.openxmlformats.org/officeDocument/2006/relationships/hyperlink" Target="http://www.sanfrancisco.gob.mx/transparencia/archivos/2019/02/201904060880002814.pdf" TargetMode="External"/><Relationship Id="rId2" Type="http://schemas.openxmlformats.org/officeDocument/2006/relationships/hyperlink" Target="http://www.sanfrancisco.gob.mx/transparencia/archivos/2019/02/201904060880002703.PDF" TargetMode="External"/><Relationship Id="rId16" Type="http://schemas.openxmlformats.org/officeDocument/2006/relationships/hyperlink" Target="http://www.sanfrancisco.gob.mx/transparencia/archivos/2019/02/201904060880002726.pdf" TargetMode="External"/><Relationship Id="rId20" Type="http://schemas.openxmlformats.org/officeDocument/2006/relationships/hyperlink" Target="http://www.sanfrancisco.gob.mx/transparencia/archivos/2019/02/201904060880002730.pdf" TargetMode="External"/><Relationship Id="rId29" Type="http://schemas.openxmlformats.org/officeDocument/2006/relationships/hyperlink" Target="http://www.sanfrancisco.gob.mx/transparencia/archivos/2019/02/201904060880002819.pdf" TargetMode="External"/><Relationship Id="rId41" Type="http://schemas.openxmlformats.org/officeDocument/2006/relationships/hyperlink" Target="http://www.sanfrancisco.gob.mx/transparencia/archivos/2019/02/201904060880002817.pdf" TargetMode="External"/><Relationship Id="rId1" Type="http://schemas.openxmlformats.org/officeDocument/2006/relationships/hyperlink" Target="http://www.sanfrancisco.gob.mx/transparencia/archivos/2019/02/201904060880002701.PDF" TargetMode="External"/><Relationship Id="rId6" Type="http://schemas.openxmlformats.org/officeDocument/2006/relationships/hyperlink" Target="http://www.sanfrancisco.gob.mx/transparencia/archivos/2019/02/201904060880002710.PDF" TargetMode="External"/><Relationship Id="rId11" Type="http://schemas.openxmlformats.org/officeDocument/2006/relationships/hyperlink" Target="http://www.sanfrancisco.gob.mx/transparencia/archivos/2019/02/201904060880002715.pdf" TargetMode="External"/><Relationship Id="rId24" Type="http://schemas.openxmlformats.org/officeDocument/2006/relationships/hyperlink" Target="http://www.sanfrancisco.gob.mx/transparencia/archivos/2019/02/201904060880002734.pdf" TargetMode="External"/><Relationship Id="rId32" Type="http://schemas.openxmlformats.org/officeDocument/2006/relationships/hyperlink" Target="http://www.sanfrancisco.gob.mx/transparencia/archivos/2019/02/201904060880002807.pdf" TargetMode="External"/><Relationship Id="rId37" Type="http://schemas.openxmlformats.org/officeDocument/2006/relationships/hyperlink" Target="http://www.sanfrancisco.gob.mx/transparencia/archivos/2019/02/201904060880002813.pdf" TargetMode="External"/><Relationship Id="rId40" Type="http://schemas.openxmlformats.org/officeDocument/2006/relationships/hyperlink" Target="http://www.sanfrancisco.gob.mx/transparencia/archivos/2019/02/201904060880002816.pdf" TargetMode="External"/><Relationship Id="rId5" Type="http://schemas.openxmlformats.org/officeDocument/2006/relationships/hyperlink" Target="http://www.sanfrancisco.gob.mx/transparencia/archivos/2019/02/201904060880002709.PDF" TargetMode="External"/><Relationship Id="rId15" Type="http://schemas.openxmlformats.org/officeDocument/2006/relationships/hyperlink" Target="http://www.sanfrancisco.gob.mx/transparencia/archivos/2019/02/201904060880002725.PDF" TargetMode="External"/><Relationship Id="rId23" Type="http://schemas.openxmlformats.org/officeDocument/2006/relationships/hyperlink" Target="http://www.sanfrancisco.gob.mx/transparencia/archivos/2019/02/201904060880002733.pdf" TargetMode="External"/><Relationship Id="rId28" Type="http://schemas.openxmlformats.org/officeDocument/2006/relationships/hyperlink" Target="http://www.sanfrancisco.gob.mx/transparencia/archivos/2019/02/201904060880002740.PDF" TargetMode="External"/><Relationship Id="rId36" Type="http://schemas.openxmlformats.org/officeDocument/2006/relationships/hyperlink" Target="http://www.sanfrancisco.gob.mx/transparencia/archivos/2019/02/201904060880002812.pdf" TargetMode="External"/><Relationship Id="rId10" Type="http://schemas.openxmlformats.org/officeDocument/2006/relationships/hyperlink" Target="http://www.sanfrancisco.gob.mx/transparencia/archivos/2019/02/201904060880002714.pdf" TargetMode="External"/><Relationship Id="rId19" Type="http://schemas.openxmlformats.org/officeDocument/2006/relationships/hyperlink" Target="http://www.sanfrancisco.gob.mx/transparencia/archivos/2019/02/201904060880002729.pdf" TargetMode="External"/><Relationship Id="rId31" Type="http://schemas.openxmlformats.org/officeDocument/2006/relationships/hyperlink" Target="http://www.sanfrancisco.gob.mx/transparencia/archivos/2019/02/201904060880002806.pdf" TargetMode="External"/><Relationship Id="rId44" Type="http://schemas.openxmlformats.org/officeDocument/2006/relationships/hyperlink" Target="http://www.sanfrancisco.gob.mx/transparencia/archivos/2019/02/201904060880002827.pdf" TargetMode="External"/><Relationship Id="rId4" Type="http://schemas.openxmlformats.org/officeDocument/2006/relationships/hyperlink" Target="http://www.sanfrancisco.gob.mx/transparencia/archivos/2019/02/201904060880002706.PDF" TargetMode="External"/><Relationship Id="rId9" Type="http://schemas.openxmlformats.org/officeDocument/2006/relationships/hyperlink" Target="http://www.sanfrancisco.gob.mx/transparencia/archivos/2019/02/201904060880002713.pdf" TargetMode="External"/><Relationship Id="rId14" Type="http://schemas.openxmlformats.org/officeDocument/2006/relationships/hyperlink" Target="http://www.sanfrancisco.gob.mx/transparencia/archivos/2019/02/201904060880002719.pdf" TargetMode="External"/><Relationship Id="rId22" Type="http://schemas.openxmlformats.org/officeDocument/2006/relationships/hyperlink" Target="http://www.sanfrancisco.gob.mx/transparencia/archivos/2019/02/201904060880002732.pdf" TargetMode="External"/><Relationship Id="rId27" Type="http://schemas.openxmlformats.org/officeDocument/2006/relationships/hyperlink" Target="http://www.sanfrancisco.gob.mx/transparencia/archivos/2019/02/201904060880002722.PDF" TargetMode="External"/><Relationship Id="rId30" Type="http://schemas.openxmlformats.org/officeDocument/2006/relationships/hyperlink" Target="http://www.sanfrancisco.gob.mx/transparencia/archivos/2019/02/201904060880002819.pdf" TargetMode="External"/><Relationship Id="rId35" Type="http://schemas.openxmlformats.org/officeDocument/2006/relationships/hyperlink" Target="http://www.sanfrancisco.gob.mx/transparencia/archivos/2019/02/201904060880002811.pdf" TargetMode="External"/><Relationship Id="rId43" Type="http://schemas.openxmlformats.org/officeDocument/2006/relationships/hyperlink" Target="http://www.sanfrancisco.gob.mx/transparencia/archivos/2019/02/201904060880002826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2835.pdf" TargetMode="External"/><Relationship Id="rId13" Type="http://schemas.openxmlformats.org/officeDocument/2006/relationships/hyperlink" Target="http://www.sanfrancisco.gob.mx/transparencia/archivos/2019/02/201904060880002840.pdf" TargetMode="External"/><Relationship Id="rId18" Type="http://schemas.openxmlformats.org/officeDocument/2006/relationships/hyperlink" Target="http://www.sanfrancisco.gob.mx/transparencia/archivos/2019/02/201904060880002846.pdf" TargetMode="External"/><Relationship Id="rId26" Type="http://schemas.openxmlformats.org/officeDocument/2006/relationships/hyperlink" Target="http://www.sanfrancisco.gob.mx/transparencia/archivos/2019/02/201904060880002854.pdf" TargetMode="External"/><Relationship Id="rId3" Type="http://schemas.openxmlformats.org/officeDocument/2006/relationships/hyperlink" Target="http://www.sanfrancisco.gob.mx/transparencia/archivos/2019/02/201904060880002830.pdf" TargetMode="External"/><Relationship Id="rId21" Type="http://schemas.openxmlformats.org/officeDocument/2006/relationships/hyperlink" Target="http://www.sanfrancisco.gob.mx/transparencia/archivos/2019/02/201904060880002849.pdf" TargetMode="External"/><Relationship Id="rId7" Type="http://schemas.openxmlformats.org/officeDocument/2006/relationships/hyperlink" Target="http://www.sanfrancisco.gob.mx/transparencia/archivos/2019/02/201904060880002834.pdf" TargetMode="External"/><Relationship Id="rId12" Type="http://schemas.openxmlformats.org/officeDocument/2006/relationships/hyperlink" Target="http://www.sanfrancisco.gob.mx/transparencia/archivos/2019/02/201904060880002838.pdf" TargetMode="External"/><Relationship Id="rId17" Type="http://schemas.openxmlformats.org/officeDocument/2006/relationships/hyperlink" Target="http://www.sanfrancisco.gob.mx/transparencia/archivos/2019/02/201904060880002845.pdf" TargetMode="External"/><Relationship Id="rId25" Type="http://schemas.openxmlformats.org/officeDocument/2006/relationships/hyperlink" Target="http://www.sanfrancisco.gob.mx/transparencia/archivos/2019/02/201904060880002853.pdf" TargetMode="External"/><Relationship Id="rId2" Type="http://schemas.openxmlformats.org/officeDocument/2006/relationships/hyperlink" Target="http://www.sanfrancisco.gob.mx/transparencia/archivos/2019/02/201904060880002829.pdf" TargetMode="External"/><Relationship Id="rId16" Type="http://schemas.openxmlformats.org/officeDocument/2006/relationships/hyperlink" Target="http://www.sanfrancisco.gob.mx/transparencia/archivos/2019/02/201904060880002843.pdf" TargetMode="External"/><Relationship Id="rId20" Type="http://schemas.openxmlformats.org/officeDocument/2006/relationships/hyperlink" Target="http://www.sanfrancisco.gob.mx/transparencia/archivos/2019/02/201904060880002848.pdf" TargetMode="External"/><Relationship Id="rId1" Type="http://schemas.openxmlformats.org/officeDocument/2006/relationships/hyperlink" Target="http://www.sanfrancisco.gob.mx/transparencia/archivos/2019/02/201904060880002828.pdf" TargetMode="External"/><Relationship Id="rId6" Type="http://schemas.openxmlformats.org/officeDocument/2006/relationships/hyperlink" Target="http://www.sanfrancisco.gob.mx/transparencia/archivos/2019/02/201904060880002833.pdf" TargetMode="External"/><Relationship Id="rId11" Type="http://schemas.openxmlformats.org/officeDocument/2006/relationships/hyperlink" Target="http://www.sanfrancisco.gob.mx/transparencia/archivos/2019/02/201904060880002837.pdf" TargetMode="External"/><Relationship Id="rId24" Type="http://schemas.openxmlformats.org/officeDocument/2006/relationships/hyperlink" Target="http://www.sanfrancisco.gob.mx/transparencia/archivos/2019/02/201904060880002852.pdf" TargetMode="External"/><Relationship Id="rId5" Type="http://schemas.openxmlformats.org/officeDocument/2006/relationships/hyperlink" Target="http://www.sanfrancisco.gob.mx/transparencia/archivos/2019/02/201904060880002832.pdf" TargetMode="External"/><Relationship Id="rId15" Type="http://schemas.openxmlformats.org/officeDocument/2006/relationships/hyperlink" Target="http://www.sanfrancisco.gob.mx/transparencia/archivos/2019/02/201904060880002842.pdf" TargetMode="External"/><Relationship Id="rId23" Type="http://schemas.openxmlformats.org/officeDocument/2006/relationships/hyperlink" Target="http://www.sanfrancisco.gob.mx/transparencia/archivos/2019/02/201904060880002851.pdf" TargetMode="External"/><Relationship Id="rId28" Type="http://schemas.openxmlformats.org/officeDocument/2006/relationships/hyperlink" Target="http://www.sanfrancisco.gob.mx/transparencia/archivos/2019/02/201904060880002856.pdf" TargetMode="External"/><Relationship Id="rId10" Type="http://schemas.openxmlformats.org/officeDocument/2006/relationships/hyperlink" Target="http://www.sanfrancisco.gob.mx/transparencia/archivos/2019/02/201904060880002839.pdf" TargetMode="External"/><Relationship Id="rId19" Type="http://schemas.openxmlformats.org/officeDocument/2006/relationships/hyperlink" Target="http://www.sanfrancisco.gob.mx/transparencia/archivos/2019/02/201904060880002847.pdf" TargetMode="External"/><Relationship Id="rId4" Type="http://schemas.openxmlformats.org/officeDocument/2006/relationships/hyperlink" Target="http://www.sanfrancisco.gob.mx/transparencia/archivos/2019/02/201904060880002831.pdf" TargetMode="External"/><Relationship Id="rId9" Type="http://schemas.openxmlformats.org/officeDocument/2006/relationships/hyperlink" Target="http://www.sanfrancisco.gob.mx/transparencia/archivos/2019/02/201904060880002836.pdf" TargetMode="External"/><Relationship Id="rId14" Type="http://schemas.openxmlformats.org/officeDocument/2006/relationships/hyperlink" Target="http://www.sanfrancisco.gob.mx/transparencia/archivos/2019/02/201904060880002841.pdf" TargetMode="External"/><Relationship Id="rId22" Type="http://schemas.openxmlformats.org/officeDocument/2006/relationships/hyperlink" Target="http://www.sanfrancisco.gob.mx/transparencia/archivos/2019/02/201904060880002850.pdf" TargetMode="External"/><Relationship Id="rId27" Type="http://schemas.openxmlformats.org/officeDocument/2006/relationships/hyperlink" Target="http://www.sanfrancisco.gob.mx/transparencia/archivos/2019/02/201904060880002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topLeftCell="J36" workbookViewId="0">
      <selection activeCell="V10" sqref="V10"/>
    </sheetView>
  </sheetViews>
  <sheetFormatPr baseColWidth="10" defaultColWidth="9.140625" defaultRowHeight="12.75" x14ac:dyDescent="0.2"/>
  <cols>
    <col min="1" max="1" width="30" customWidth="1"/>
    <col min="2" max="2" width="16.5703125" style="30" customWidth="1"/>
    <col min="3" max="3" width="14.42578125" customWidth="1"/>
    <col min="4" max="4" width="9.28515625" customWidth="1"/>
    <col min="5" max="5" width="19.140625" customWidth="1"/>
    <col min="6" max="6" width="34" customWidth="1"/>
    <col min="7" max="7" width="25.42578125" customWidth="1"/>
    <col min="8" max="8" width="33.28515625" customWidth="1"/>
    <col min="9" max="10" width="18.85546875" customWidth="1"/>
    <col min="11" max="11" width="12.85546875" customWidth="1"/>
    <col min="12" max="12" width="26.5703125" customWidth="1"/>
    <col min="13" max="13" width="19.85546875" customWidth="1"/>
    <col min="14" max="14" width="15.7109375" customWidth="1"/>
    <col min="15" max="16" width="14.140625" style="5" customWidth="1"/>
    <col min="17" max="19" width="14" customWidth="1"/>
    <col min="20" max="20" width="13" customWidth="1"/>
    <col min="21" max="21" width="27" style="30" customWidth="1"/>
    <col min="22" max="22" width="37" style="69" customWidth="1"/>
    <col min="23" max="24" width="13.140625" customWidth="1"/>
    <col min="25" max="25" width="41.85546875" bestFit="1" customWidth="1"/>
    <col min="26" max="26" width="11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17.28515625" customWidth="1"/>
  </cols>
  <sheetData>
    <row r="1" spans="1:44" hidden="1" x14ac:dyDescent="0.2">
      <c r="A1" t="s">
        <v>21</v>
      </c>
    </row>
    <row r="2" spans="1:44" ht="30" x14ac:dyDescent="0.25">
      <c r="A2" s="1" t="s">
        <v>22</v>
      </c>
      <c r="B2" s="31" t="s">
        <v>23</v>
      </c>
      <c r="C2" s="1" t="s">
        <v>24</v>
      </c>
      <c r="E2" t="s">
        <v>152</v>
      </c>
    </row>
    <row r="3" spans="1:44" ht="25.5" x14ac:dyDescent="0.2">
      <c r="A3" s="2" t="s">
        <v>25</v>
      </c>
      <c r="B3" s="29" t="s">
        <v>26</v>
      </c>
      <c r="C3" s="2" t="s">
        <v>25</v>
      </c>
    </row>
    <row r="4" spans="1:44" hidden="1" x14ac:dyDescent="0.2">
      <c r="A4" t="s">
        <v>27</v>
      </c>
      <c r="B4" s="30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s="5" t="s">
        <v>33</v>
      </c>
      <c r="P4" s="5" t="s">
        <v>33</v>
      </c>
      <c r="Q4" t="s">
        <v>27</v>
      </c>
      <c r="R4" t="s">
        <v>27</v>
      </c>
      <c r="S4" t="s">
        <v>27</v>
      </c>
      <c r="T4" t="s">
        <v>28</v>
      </c>
      <c r="U4" s="30" t="s">
        <v>29</v>
      </c>
      <c r="V4" s="69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s="30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s="5" t="s">
        <v>51</v>
      </c>
      <c r="P5" s="5" t="s">
        <v>52</v>
      </c>
      <c r="Q5" t="s">
        <v>53</v>
      </c>
      <c r="R5" t="s">
        <v>54</v>
      </c>
      <c r="S5" t="s">
        <v>55</v>
      </c>
      <c r="T5" t="s">
        <v>56</v>
      </c>
      <c r="U5" s="30" t="s">
        <v>57</v>
      </c>
      <c r="V5" s="69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77" t="s">
        <v>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</row>
    <row r="7" spans="1:44" ht="39" thickBot="1" x14ac:dyDescent="0.25">
      <c r="A7" s="40" t="s">
        <v>82</v>
      </c>
      <c r="B7" s="41" t="s">
        <v>83</v>
      </c>
      <c r="C7" s="40" t="s">
        <v>84</v>
      </c>
      <c r="D7" s="40" t="s">
        <v>85</v>
      </c>
      <c r="E7" s="41" t="s">
        <v>86</v>
      </c>
      <c r="F7" s="40" t="s">
        <v>87</v>
      </c>
      <c r="G7" s="40" t="s">
        <v>88</v>
      </c>
      <c r="H7" s="40" t="s">
        <v>89</v>
      </c>
      <c r="I7" s="41" t="s">
        <v>90</v>
      </c>
      <c r="J7" s="41" t="s">
        <v>103</v>
      </c>
      <c r="K7" s="41" t="s">
        <v>109</v>
      </c>
      <c r="L7" s="41" t="s">
        <v>110</v>
      </c>
      <c r="M7" s="40" t="s">
        <v>111</v>
      </c>
      <c r="N7" s="40" t="s">
        <v>112</v>
      </c>
      <c r="O7" s="42" t="s">
        <v>113</v>
      </c>
      <c r="P7" s="42" t="s">
        <v>114</v>
      </c>
      <c r="Q7" s="41" t="s">
        <v>115</v>
      </c>
      <c r="R7" s="41" t="s">
        <v>116</v>
      </c>
      <c r="S7" s="41" t="s">
        <v>117</v>
      </c>
      <c r="T7" s="41" t="s">
        <v>118</v>
      </c>
      <c r="U7" s="41" t="s">
        <v>119</v>
      </c>
      <c r="V7" s="70" t="s">
        <v>120</v>
      </c>
      <c r="W7" s="40" t="s">
        <v>121</v>
      </c>
      <c r="X7" s="40" t="s">
        <v>122</v>
      </c>
      <c r="Y7" s="40" t="s">
        <v>123</v>
      </c>
      <c r="Z7" s="40" t="s">
        <v>124</v>
      </c>
      <c r="AA7" s="40" t="s">
        <v>125</v>
      </c>
      <c r="AB7" s="40" t="s">
        <v>126</v>
      </c>
      <c r="AC7" s="40" t="s">
        <v>127</v>
      </c>
      <c r="AD7" s="40" t="s">
        <v>137</v>
      </c>
      <c r="AE7" s="40" t="s">
        <v>138</v>
      </c>
      <c r="AF7" s="40" t="s">
        <v>139</v>
      </c>
      <c r="AG7" s="40" t="s">
        <v>140</v>
      </c>
      <c r="AH7" s="40" t="s">
        <v>141</v>
      </c>
      <c r="AI7" s="40" t="s">
        <v>142</v>
      </c>
      <c r="AJ7" s="40" t="s">
        <v>143</v>
      </c>
      <c r="AK7" s="40" t="s">
        <v>144</v>
      </c>
      <c r="AL7" s="40" t="s">
        <v>145</v>
      </c>
      <c r="AM7" s="40" t="s">
        <v>146</v>
      </c>
      <c r="AN7" s="40" t="s">
        <v>147</v>
      </c>
      <c r="AO7" s="40" t="s">
        <v>148</v>
      </c>
      <c r="AP7" s="40" t="s">
        <v>149</v>
      </c>
      <c r="AQ7" s="40" t="s">
        <v>150</v>
      </c>
      <c r="AR7" s="40" t="s">
        <v>151</v>
      </c>
    </row>
    <row r="8" spans="1:44" s="6" customFormat="1" ht="51.75" thickBot="1" x14ac:dyDescent="0.25">
      <c r="A8" s="61"/>
      <c r="B8" s="62"/>
      <c r="C8" s="63">
        <v>2019</v>
      </c>
      <c r="D8" s="63" t="s">
        <v>153</v>
      </c>
      <c r="E8" s="63"/>
      <c r="F8" s="63"/>
      <c r="G8" s="63"/>
      <c r="H8" s="63"/>
      <c r="I8" s="62" t="s">
        <v>91</v>
      </c>
      <c r="J8" s="62" t="s">
        <v>104</v>
      </c>
      <c r="K8" s="63"/>
      <c r="L8" s="63"/>
      <c r="M8" s="63"/>
      <c r="N8" s="63"/>
      <c r="O8" s="64"/>
      <c r="P8" s="64"/>
      <c r="Q8" s="63"/>
      <c r="R8" s="63"/>
      <c r="S8" s="63"/>
      <c r="T8" s="63"/>
      <c r="U8" s="62"/>
      <c r="V8" s="71"/>
      <c r="W8" s="63"/>
      <c r="X8" s="63"/>
      <c r="Y8" s="63"/>
      <c r="Z8" s="63"/>
      <c r="AA8" s="63"/>
      <c r="AB8" s="63"/>
      <c r="AC8" s="63" t="s">
        <v>128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5"/>
    </row>
    <row r="9" spans="1:44" s="6" customFormat="1" ht="124.5" thickBot="1" x14ac:dyDescent="0.25">
      <c r="A9" s="52" t="s">
        <v>154</v>
      </c>
      <c r="B9" s="53" t="s">
        <v>0</v>
      </c>
      <c r="C9" s="54">
        <v>2019</v>
      </c>
      <c r="D9" s="54" t="s">
        <v>153</v>
      </c>
      <c r="E9" s="55" t="s">
        <v>156</v>
      </c>
      <c r="F9" s="53" t="s">
        <v>155</v>
      </c>
      <c r="G9" s="54" t="s">
        <v>254</v>
      </c>
      <c r="H9" s="37" t="s">
        <v>184</v>
      </c>
      <c r="I9" s="55">
        <f>'Tabla 126644'!A4</f>
        <v>1</v>
      </c>
      <c r="J9" s="54">
        <f>'Tabla 126645'!A4</f>
        <v>1</v>
      </c>
      <c r="K9" s="54" t="s">
        <v>250</v>
      </c>
      <c r="L9" s="54" t="s">
        <v>251</v>
      </c>
      <c r="M9" s="54" t="str">
        <f>E9</f>
        <v>OPM-SFR/2019-010</v>
      </c>
      <c r="N9" s="56">
        <v>43565</v>
      </c>
      <c r="O9" s="57">
        <f>P9/1.16</f>
        <v>24741.37931034483</v>
      </c>
      <c r="P9" s="58">
        <v>28700</v>
      </c>
      <c r="Q9" s="54" t="s">
        <v>254</v>
      </c>
      <c r="R9" s="54" t="s">
        <v>255</v>
      </c>
      <c r="S9" s="54" t="s">
        <v>254</v>
      </c>
      <c r="T9" s="54" t="s">
        <v>256</v>
      </c>
      <c r="U9" s="53" t="str">
        <f>H9</f>
        <v>PROYECTO ESTRUCTURAL DE ACCESO A COMANDANCIA DE SEGURIDAD PÚBLICA</v>
      </c>
      <c r="V9" s="72" t="s">
        <v>254</v>
      </c>
      <c r="W9" s="59">
        <v>43566</v>
      </c>
      <c r="X9" s="59">
        <v>43580</v>
      </c>
      <c r="Y9" s="60" t="s">
        <v>257</v>
      </c>
      <c r="Z9" s="54" t="s">
        <v>254</v>
      </c>
      <c r="AA9" s="63" t="s">
        <v>9</v>
      </c>
      <c r="AB9" s="63" t="s">
        <v>12</v>
      </c>
      <c r="AC9" s="54">
        <f>'Tabla 126643'!A4</f>
        <v>1</v>
      </c>
      <c r="AD9" s="54" t="s">
        <v>254</v>
      </c>
      <c r="AE9" s="54" t="s">
        <v>254</v>
      </c>
      <c r="AF9" s="54" t="s">
        <v>254</v>
      </c>
      <c r="AG9" s="54" t="s">
        <v>254</v>
      </c>
      <c r="AH9" s="54" t="s">
        <v>254</v>
      </c>
      <c r="AI9" s="67" t="s">
        <v>292</v>
      </c>
      <c r="AJ9" s="68" t="s">
        <v>293</v>
      </c>
      <c r="AK9" s="68" t="s">
        <v>293</v>
      </c>
      <c r="AL9" s="76" t="s">
        <v>294</v>
      </c>
      <c r="AM9" s="76" t="s">
        <v>295</v>
      </c>
      <c r="AN9" s="66" t="s">
        <v>309</v>
      </c>
      <c r="AO9" s="54" t="s">
        <v>308</v>
      </c>
      <c r="AP9" s="54">
        <v>2019</v>
      </c>
      <c r="AQ9" s="54" t="s">
        <v>309</v>
      </c>
      <c r="AR9" s="8" t="s">
        <v>285</v>
      </c>
    </row>
    <row r="10" spans="1:44" s="6" customFormat="1" ht="124.5" thickBot="1" x14ac:dyDescent="0.25">
      <c r="A10" s="45" t="s">
        <v>154</v>
      </c>
      <c r="B10" s="4" t="s">
        <v>0</v>
      </c>
      <c r="C10" s="10">
        <v>2019</v>
      </c>
      <c r="D10" s="10" t="s">
        <v>153</v>
      </c>
      <c r="E10" s="8" t="s">
        <v>157</v>
      </c>
      <c r="F10" s="4" t="s">
        <v>155</v>
      </c>
      <c r="G10" s="10" t="s">
        <v>254</v>
      </c>
      <c r="H10" s="38" t="s">
        <v>185</v>
      </c>
      <c r="I10" s="8">
        <f>'Tabla 126644'!A5</f>
        <v>2</v>
      </c>
      <c r="J10" s="10">
        <f>'Tabla 126645'!A5</f>
        <v>2</v>
      </c>
      <c r="K10" s="10" t="s">
        <v>250</v>
      </c>
      <c r="L10" s="10" t="s">
        <v>251</v>
      </c>
      <c r="M10" s="10" t="str">
        <f t="shared" ref="M10:M36" si="0">E10</f>
        <v>OPM-SFR/2019-011</v>
      </c>
      <c r="N10" s="33">
        <v>43565</v>
      </c>
      <c r="O10" s="11">
        <f t="shared" ref="O10:O36" si="1">P10/1.16</f>
        <v>43965.517241379312</v>
      </c>
      <c r="P10" s="34">
        <v>51000</v>
      </c>
      <c r="Q10" s="10" t="s">
        <v>254</v>
      </c>
      <c r="R10" s="10" t="s">
        <v>255</v>
      </c>
      <c r="S10" s="10" t="s">
        <v>254</v>
      </c>
      <c r="T10" s="10" t="s">
        <v>256</v>
      </c>
      <c r="U10" s="4" t="str">
        <f t="shared" ref="U10:U36" si="2">H10</f>
        <v>DICTAMEN ESTRUCTURAL PRIMARIO DE EDIFICIO DE PALACIO MUNICIPAL</v>
      </c>
      <c r="V10" s="73" t="s">
        <v>254</v>
      </c>
      <c r="W10" s="35">
        <v>43566</v>
      </c>
      <c r="X10" s="35">
        <v>43580</v>
      </c>
      <c r="Y10" s="43" t="s">
        <v>283</v>
      </c>
      <c r="Z10" s="10" t="s">
        <v>254</v>
      </c>
      <c r="AA10" s="63" t="s">
        <v>9</v>
      </c>
      <c r="AB10" s="63" t="s">
        <v>12</v>
      </c>
      <c r="AC10" s="54">
        <f>'Tabla 126643'!A5</f>
        <v>2</v>
      </c>
      <c r="AD10" s="54" t="s">
        <v>254</v>
      </c>
      <c r="AE10" s="54" t="s">
        <v>254</v>
      </c>
      <c r="AF10" s="54" t="s">
        <v>254</v>
      </c>
      <c r="AG10" s="54" t="s">
        <v>254</v>
      </c>
      <c r="AH10" s="54" t="s">
        <v>254</v>
      </c>
      <c r="AI10" s="67" t="s">
        <v>292</v>
      </c>
      <c r="AJ10" s="68" t="s">
        <v>293</v>
      </c>
      <c r="AK10" s="68" t="s">
        <v>293</v>
      </c>
      <c r="AL10" s="43" t="s">
        <v>305</v>
      </c>
      <c r="AM10" s="76" t="s">
        <v>296</v>
      </c>
      <c r="AN10" s="66" t="s">
        <v>309</v>
      </c>
      <c r="AO10" s="54" t="s">
        <v>308</v>
      </c>
      <c r="AP10" s="54">
        <v>2019</v>
      </c>
      <c r="AQ10" s="54" t="s">
        <v>309</v>
      </c>
      <c r="AR10" s="8" t="s">
        <v>285</v>
      </c>
    </row>
    <row r="11" spans="1:44" s="6" customFormat="1" ht="124.5" thickBot="1" x14ac:dyDescent="0.25">
      <c r="A11" s="45" t="s">
        <v>154</v>
      </c>
      <c r="B11" s="4" t="s">
        <v>0</v>
      </c>
      <c r="C11" s="10">
        <v>2019</v>
      </c>
      <c r="D11" s="10" t="s">
        <v>153</v>
      </c>
      <c r="E11" s="8" t="s">
        <v>158</v>
      </c>
      <c r="F11" s="4" t="s">
        <v>155</v>
      </c>
      <c r="G11" s="10" t="s">
        <v>254</v>
      </c>
      <c r="H11" s="44" t="s">
        <v>186</v>
      </c>
      <c r="I11" s="8">
        <f>'Tabla 126644'!A6</f>
        <v>3</v>
      </c>
      <c r="J11" s="10">
        <f>'Tabla 126645'!A6</f>
        <v>3</v>
      </c>
      <c r="K11" s="10" t="s">
        <v>250</v>
      </c>
      <c r="L11" s="10" t="s">
        <v>251</v>
      </c>
      <c r="M11" s="10" t="str">
        <f t="shared" si="0"/>
        <v>OPM-SFR/2019-012</v>
      </c>
      <c r="N11" s="33">
        <v>43565</v>
      </c>
      <c r="O11" s="11">
        <f t="shared" si="1"/>
        <v>23017.241379310348</v>
      </c>
      <c r="P11" s="34">
        <v>26700</v>
      </c>
      <c r="Q11" s="10" t="s">
        <v>254</v>
      </c>
      <c r="R11" s="10" t="s">
        <v>255</v>
      </c>
      <c r="S11" s="10" t="s">
        <v>254</v>
      </c>
      <c r="T11" s="10" t="s">
        <v>256</v>
      </c>
      <c r="U11" s="4" t="str">
        <f t="shared" si="2"/>
        <v>DICTAMEN ESTRUCTURAL PRIMARIO DE MONUMENTO DE ACCESO A LA CIUDAD (ARCO) (INCLUYE AVALÚO COMERCIAL DE MONUMENTO)</v>
      </c>
      <c r="V11" s="73" t="s">
        <v>254</v>
      </c>
      <c r="W11" s="35">
        <v>43566</v>
      </c>
      <c r="X11" s="35">
        <v>43580</v>
      </c>
      <c r="Y11" s="43" t="s">
        <v>258</v>
      </c>
      <c r="Z11" s="10" t="s">
        <v>254</v>
      </c>
      <c r="AA11" s="63" t="s">
        <v>9</v>
      </c>
      <c r="AB11" s="63" t="s">
        <v>12</v>
      </c>
      <c r="AC11" s="54">
        <f>'Tabla 126643'!A6</f>
        <v>3</v>
      </c>
      <c r="AD11" s="54" t="s">
        <v>254</v>
      </c>
      <c r="AE11" s="54" t="s">
        <v>254</v>
      </c>
      <c r="AF11" s="54" t="s">
        <v>254</v>
      </c>
      <c r="AG11" s="54" t="s">
        <v>254</v>
      </c>
      <c r="AH11" s="54" t="s">
        <v>254</v>
      </c>
      <c r="AI11" s="67" t="s">
        <v>292</v>
      </c>
      <c r="AJ11" s="68" t="s">
        <v>293</v>
      </c>
      <c r="AK11" s="68" t="s">
        <v>293</v>
      </c>
      <c r="AL11" s="76" t="s">
        <v>297</v>
      </c>
      <c r="AM11" s="76" t="s">
        <v>298</v>
      </c>
      <c r="AN11" s="66" t="s">
        <v>309</v>
      </c>
      <c r="AO11" s="54" t="s">
        <v>308</v>
      </c>
      <c r="AP11" s="54">
        <v>2019</v>
      </c>
      <c r="AQ11" s="54" t="s">
        <v>309</v>
      </c>
      <c r="AR11" s="8" t="s">
        <v>285</v>
      </c>
    </row>
    <row r="12" spans="1:44" s="6" customFormat="1" ht="124.5" thickBot="1" x14ac:dyDescent="0.25">
      <c r="A12" s="45" t="s">
        <v>154</v>
      </c>
      <c r="B12" s="4" t="s">
        <v>0</v>
      </c>
      <c r="C12" s="10">
        <v>2019</v>
      </c>
      <c r="D12" s="10" t="s">
        <v>153</v>
      </c>
      <c r="E12" s="8" t="s">
        <v>159</v>
      </c>
      <c r="F12" s="4" t="s">
        <v>155</v>
      </c>
      <c r="G12" s="10" t="s">
        <v>254</v>
      </c>
      <c r="H12" s="38" t="s">
        <v>187</v>
      </c>
      <c r="I12" s="8">
        <f>'Tabla 126644'!A7</f>
        <v>4</v>
      </c>
      <c r="J12" s="10">
        <f>'Tabla 126645'!A7</f>
        <v>4</v>
      </c>
      <c r="K12" s="10" t="s">
        <v>250</v>
      </c>
      <c r="L12" s="10" t="s">
        <v>251</v>
      </c>
      <c r="M12" s="10" t="str">
        <f t="shared" si="0"/>
        <v>OPM-SFR/2019-013</v>
      </c>
      <c r="N12" s="33">
        <v>43565</v>
      </c>
      <c r="O12" s="11">
        <f t="shared" si="1"/>
        <v>80549.448275862072</v>
      </c>
      <c r="P12" s="34">
        <v>93437.36</v>
      </c>
      <c r="Q12" s="10" t="s">
        <v>254</v>
      </c>
      <c r="R12" s="10" t="s">
        <v>255</v>
      </c>
      <c r="S12" s="10" t="s">
        <v>254</v>
      </c>
      <c r="T12" s="10" t="s">
        <v>256</v>
      </c>
      <c r="U12" s="4" t="str">
        <f t="shared" si="2"/>
        <v>PROYECTO DE REMODELACIÓN DE ESPACIO INFANTIL EN CADI</v>
      </c>
      <c r="V12" s="73" t="s">
        <v>254</v>
      </c>
      <c r="W12" s="35">
        <v>43566</v>
      </c>
      <c r="X12" s="35">
        <v>43580</v>
      </c>
      <c r="Y12" s="43" t="s">
        <v>259</v>
      </c>
      <c r="Z12" s="10" t="s">
        <v>254</v>
      </c>
      <c r="AA12" s="63" t="s">
        <v>9</v>
      </c>
      <c r="AB12" s="63" t="s">
        <v>12</v>
      </c>
      <c r="AC12" s="54">
        <f>'Tabla 126643'!A7</f>
        <v>4</v>
      </c>
      <c r="AD12" s="54" t="s">
        <v>254</v>
      </c>
      <c r="AE12" s="54" t="s">
        <v>254</v>
      </c>
      <c r="AF12" s="54" t="s">
        <v>254</v>
      </c>
      <c r="AG12" s="54" t="s">
        <v>254</v>
      </c>
      <c r="AH12" s="54" t="s">
        <v>254</v>
      </c>
      <c r="AI12" s="67" t="s">
        <v>292</v>
      </c>
      <c r="AJ12" s="68" t="s">
        <v>293</v>
      </c>
      <c r="AK12" s="68" t="s">
        <v>293</v>
      </c>
      <c r="AL12" s="10" t="s">
        <v>254</v>
      </c>
      <c r="AM12" s="10" t="s">
        <v>254</v>
      </c>
      <c r="AN12" s="66" t="s">
        <v>309</v>
      </c>
      <c r="AO12" s="54" t="s">
        <v>308</v>
      </c>
      <c r="AP12" s="54">
        <v>2019</v>
      </c>
      <c r="AQ12" s="54" t="s">
        <v>309</v>
      </c>
      <c r="AR12" s="8" t="s">
        <v>285</v>
      </c>
    </row>
    <row r="13" spans="1:44" s="6" customFormat="1" ht="124.5" thickBot="1" x14ac:dyDescent="0.25">
      <c r="A13" s="45" t="s">
        <v>154</v>
      </c>
      <c r="B13" s="4" t="s">
        <v>0</v>
      </c>
      <c r="C13" s="10">
        <v>2019</v>
      </c>
      <c r="D13" s="10" t="s">
        <v>153</v>
      </c>
      <c r="E13" s="8" t="s">
        <v>160</v>
      </c>
      <c r="F13" s="4" t="s">
        <v>155</v>
      </c>
      <c r="G13" s="10" t="s">
        <v>254</v>
      </c>
      <c r="H13" s="38" t="s">
        <v>188</v>
      </c>
      <c r="I13" s="8">
        <f>'Tabla 126644'!A8</f>
        <v>5</v>
      </c>
      <c r="J13" s="10">
        <f>'Tabla 126645'!A8</f>
        <v>5</v>
      </c>
      <c r="K13" s="10" t="s">
        <v>250</v>
      </c>
      <c r="L13" s="10" t="s">
        <v>251</v>
      </c>
      <c r="M13" s="10" t="str">
        <f t="shared" si="0"/>
        <v>OPM-SFR/2019-014</v>
      </c>
      <c r="N13" s="33">
        <v>43565</v>
      </c>
      <c r="O13" s="11">
        <f t="shared" si="1"/>
        <v>41283.879310344833</v>
      </c>
      <c r="P13" s="34">
        <v>47889.3</v>
      </c>
      <c r="Q13" s="10" t="s">
        <v>254</v>
      </c>
      <c r="R13" s="10" t="s">
        <v>255</v>
      </c>
      <c r="S13" s="10" t="s">
        <v>254</v>
      </c>
      <c r="T13" s="10" t="s">
        <v>256</v>
      </c>
      <c r="U13" s="4" t="str">
        <f t="shared" si="2"/>
        <v>ELABORACIÓN DE 26 FICHAS DE AFECTACIÓN DEL CAMINO “SAN IGNACIO-EL MOGOTE”</v>
      </c>
      <c r="V13" s="73" t="s">
        <v>254</v>
      </c>
      <c r="W13" s="35">
        <v>43566</v>
      </c>
      <c r="X13" s="35">
        <v>43580</v>
      </c>
      <c r="Y13" s="43" t="s">
        <v>272</v>
      </c>
      <c r="Z13" s="10" t="s">
        <v>254</v>
      </c>
      <c r="AA13" s="63" t="s">
        <v>9</v>
      </c>
      <c r="AB13" s="63" t="s">
        <v>12</v>
      </c>
      <c r="AC13" s="54">
        <f>'Tabla 126643'!A8</f>
        <v>5</v>
      </c>
      <c r="AD13" s="54" t="s">
        <v>254</v>
      </c>
      <c r="AE13" s="54" t="s">
        <v>254</v>
      </c>
      <c r="AF13" s="54" t="s">
        <v>254</v>
      </c>
      <c r="AG13" s="54" t="s">
        <v>254</v>
      </c>
      <c r="AH13" s="54" t="s">
        <v>254</v>
      </c>
      <c r="AI13" s="67" t="s">
        <v>292</v>
      </c>
      <c r="AJ13" s="68" t="s">
        <v>293</v>
      </c>
      <c r="AK13" s="68" t="s">
        <v>293</v>
      </c>
      <c r="AL13" s="76" t="s">
        <v>299</v>
      </c>
      <c r="AM13" s="76" t="s">
        <v>300</v>
      </c>
      <c r="AN13" s="66" t="s">
        <v>309</v>
      </c>
      <c r="AO13" s="54" t="s">
        <v>308</v>
      </c>
      <c r="AP13" s="54">
        <v>2019</v>
      </c>
      <c r="AQ13" s="54" t="s">
        <v>309</v>
      </c>
      <c r="AR13" s="8" t="s">
        <v>285</v>
      </c>
    </row>
    <row r="14" spans="1:44" s="6" customFormat="1" ht="124.5" thickBot="1" x14ac:dyDescent="0.25">
      <c r="A14" s="45" t="s">
        <v>154</v>
      </c>
      <c r="B14" s="4" t="s">
        <v>0</v>
      </c>
      <c r="C14" s="10">
        <v>2019</v>
      </c>
      <c r="D14" s="10" t="s">
        <v>153</v>
      </c>
      <c r="E14" s="8" t="s">
        <v>161</v>
      </c>
      <c r="F14" s="4" t="s">
        <v>155</v>
      </c>
      <c r="G14" s="10" t="s">
        <v>254</v>
      </c>
      <c r="H14" s="8" t="s">
        <v>189</v>
      </c>
      <c r="I14" s="8">
        <f>'Tabla 126644'!A9</f>
        <v>6</v>
      </c>
      <c r="J14" s="10">
        <f>'Tabla 126645'!A9</f>
        <v>6</v>
      </c>
      <c r="K14" s="10" t="s">
        <v>250</v>
      </c>
      <c r="L14" s="10" t="s">
        <v>251</v>
      </c>
      <c r="M14" s="10" t="str">
        <f t="shared" si="0"/>
        <v>OPM-SFR/2019-015</v>
      </c>
      <c r="N14" s="33">
        <v>43565</v>
      </c>
      <c r="O14" s="11">
        <f t="shared" si="1"/>
        <v>97260.956896551739</v>
      </c>
      <c r="P14" s="34">
        <v>112822.71</v>
      </c>
      <c r="Q14" s="10" t="s">
        <v>254</v>
      </c>
      <c r="R14" s="10" t="s">
        <v>255</v>
      </c>
      <c r="S14" s="10" t="s">
        <v>254</v>
      </c>
      <c r="T14" s="10" t="s">
        <v>256</v>
      </c>
      <c r="U14" s="4" t="str">
        <f t="shared" si="2"/>
        <v>ELABORACIÓN DE EXCEPCIÓN DE MÍA PARA CAMINO RURAL "JARALILLO-EL JUNCO" Y ELABORACIÓN DE EXCEPCIÓN DE MIA PARA CAMINO RURAL "MEZQUITILLO-SAN JOSÉ DE LA CALERA"</v>
      </c>
      <c r="V14" s="73" t="s">
        <v>254</v>
      </c>
      <c r="W14" s="35">
        <v>43566</v>
      </c>
      <c r="X14" s="35">
        <v>43580</v>
      </c>
      <c r="Y14" s="43" t="s">
        <v>260</v>
      </c>
      <c r="Z14" s="10" t="s">
        <v>254</v>
      </c>
      <c r="AA14" s="63" t="s">
        <v>9</v>
      </c>
      <c r="AB14" s="63" t="s">
        <v>12</v>
      </c>
      <c r="AC14" s="54">
        <f>'Tabla 126643'!A9</f>
        <v>6</v>
      </c>
      <c r="AD14" s="54" t="s">
        <v>254</v>
      </c>
      <c r="AE14" s="54" t="s">
        <v>254</v>
      </c>
      <c r="AF14" s="54" t="s">
        <v>254</v>
      </c>
      <c r="AG14" s="54" t="s">
        <v>254</v>
      </c>
      <c r="AH14" s="54" t="s">
        <v>254</v>
      </c>
      <c r="AI14" s="67" t="s">
        <v>292</v>
      </c>
      <c r="AJ14" s="68" t="s">
        <v>293</v>
      </c>
      <c r="AK14" s="68" t="s">
        <v>293</v>
      </c>
      <c r="AL14" s="76" t="s">
        <v>301</v>
      </c>
      <c r="AM14" s="76" t="s">
        <v>302</v>
      </c>
      <c r="AN14" s="66" t="s">
        <v>309</v>
      </c>
      <c r="AO14" s="54" t="s">
        <v>308</v>
      </c>
      <c r="AP14" s="54">
        <v>2019</v>
      </c>
      <c r="AQ14" s="54" t="s">
        <v>309</v>
      </c>
      <c r="AR14" s="8" t="s">
        <v>285</v>
      </c>
    </row>
    <row r="15" spans="1:44" s="6" customFormat="1" ht="124.5" thickBot="1" x14ac:dyDescent="0.25">
      <c r="A15" s="45" t="s">
        <v>154</v>
      </c>
      <c r="B15" s="4" t="s">
        <v>0</v>
      </c>
      <c r="C15" s="10">
        <v>2019</v>
      </c>
      <c r="D15" s="10" t="s">
        <v>153</v>
      </c>
      <c r="E15" s="8" t="s">
        <v>162</v>
      </c>
      <c r="F15" s="4" t="s">
        <v>155</v>
      </c>
      <c r="G15" s="10" t="s">
        <v>254</v>
      </c>
      <c r="H15" s="8" t="s">
        <v>190</v>
      </c>
      <c r="I15" s="8">
        <f>'Tabla 126644'!A10</f>
        <v>7</v>
      </c>
      <c r="J15" s="10">
        <f>'Tabla 126645'!A10</f>
        <v>7</v>
      </c>
      <c r="K15" s="10" t="s">
        <v>250</v>
      </c>
      <c r="L15" s="10" t="s">
        <v>251</v>
      </c>
      <c r="M15" s="10" t="str">
        <f t="shared" si="0"/>
        <v>OPM-SFR/2019-016</v>
      </c>
      <c r="N15" s="33">
        <v>43565</v>
      </c>
      <c r="O15" s="11">
        <f t="shared" si="1"/>
        <v>93000</v>
      </c>
      <c r="P15" s="34">
        <v>107880</v>
      </c>
      <c r="Q15" s="10" t="s">
        <v>254</v>
      </c>
      <c r="R15" s="10" t="s">
        <v>255</v>
      </c>
      <c r="S15" s="10" t="s">
        <v>254</v>
      </c>
      <c r="T15" s="10" t="s">
        <v>256</v>
      </c>
      <c r="U15" s="4" t="str">
        <f t="shared" si="2"/>
        <v>ELABORACIÓN DE ESTUDIOS DE MECÁNICA DE SUELOS PARA PAVIMENTACIÓN DE CAMINO "JARALILLO-JUNCO" Y "CICLOVÍA MAGUEY-SILVA"</v>
      </c>
      <c r="V15" s="73" t="s">
        <v>254</v>
      </c>
      <c r="W15" s="35">
        <v>43566</v>
      </c>
      <c r="X15" s="35">
        <v>43595</v>
      </c>
      <c r="Y15" s="43" t="s">
        <v>284</v>
      </c>
      <c r="Z15" s="10" t="s">
        <v>254</v>
      </c>
      <c r="AA15" s="63" t="s">
        <v>9</v>
      </c>
      <c r="AB15" s="63" t="s">
        <v>12</v>
      </c>
      <c r="AC15" s="54">
        <f>'Tabla 126643'!A10</f>
        <v>7</v>
      </c>
      <c r="AD15" s="54" t="s">
        <v>254</v>
      </c>
      <c r="AE15" s="54" t="s">
        <v>254</v>
      </c>
      <c r="AF15" s="54" t="s">
        <v>254</v>
      </c>
      <c r="AG15" s="54" t="s">
        <v>254</v>
      </c>
      <c r="AH15" s="54" t="s">
        <v>254</v>
      </c>
      <c r="AI15" s="67" t="s">
        <v>292</v>
      </c>
      <c r="AJ15" s="68" t="s">
        <v>293</v>
      </c>
      <c r="AK15" s="68" t="s">
        <v>293</v>
      </c>
      <c r="AL15" s="76" t="s">
        <v>306</v>
      </c>
      <c r="AM15" s="76" t="s">
        <v>307</v>
      </c>
      <c r="AN15" s="66" t="s">
        <v>309</v>
      </c>
      <c r="AO15" s="54" t="s">
        <v>308</v>
      </c>
      <c r="AP15" s="54">
        <v>2019</v>
      </c>
      <c r="AQ15" s="54" t="s">
        <v>309</v>
      </c>
      <c r="AR15" s="8" t="s">
        <v>285</v>
      </c>
    </row>
    <row r="16" spans="1:44" s="6" customFormat="1" ht="124.5" thickBot="1" x14ac:dyDescent="0.25">
      <c r="A16" s="45" t="s">
        <v>154</v>
      </c>
      <c r="B16" s="4" t="s">
        <v>0</v>
      </c>
      <c r="C16" s="10">
        <v>2019</v>
      </c>
      <c r="D16" s="10" t="s">
        <v>153</v>
      </c>
      <c r="E16" s="8" t="s">
        <v>163</v>
      </c>
      <c r="F16" s="4" t="s">
        <v>155</v>
      </c>
      <c r="G16" s="10" t="s">
        <v>254</v>
      </c>
      <c r="H16" s="38" t="s">
        <v>191</v>
      </c>
      <c r="I16" s="8">
        <f>'Tabla 126644'!A11</f>
        <v>8</v>
      </c>
      <c r="J16" s="10">
        <f>'Tabla 126645'!A11</f>
        <v>8</v>
      </c>
      <c r="K16" s="10" t="s">
        <v>250</v>
      </c>
      <c r="L16" s="10" t="s">
        <v>251</v>
      </c>
      <c r="M16" s="10" t="str">
        <f t="shared" si="0"/>
        <v>OPM-SFR/2019-017</v>
      </c>
      <c r="N16" s="33">
        <v>43565</v>
      </c>
      <c r="O16" s="11">
        <f t="shared" si="1"/>
        <v>82461.948275862072</v>
      </c>
      <c r="P16" s="34">
        <v>95655.86</v>
      </c>
      <c r="Q16" s="10" t="s">
        <v>254</v>
      </c>
      <c r="R16" s="10" t="s">
        <v>255</v>
      </c>
      <c r="S16" s="10" t="s">
        <v>254</v>
      </c>
      <c r="T16" s="10" t="s">
        <v>256</v>
      </c>
      <c r="U16" s="4" t="str">
        <f t="shared" si="2"/>
        <v>PROYECTO EJECUTIVO DE PAVIMENTACIÓN DEL CAMINO RANCHO EL PITAYO-VISTA HERMOSA</v>
      </c>
      <c r="V16" s="73" t="s">
        <v>254</v>
      </c>
      <c r="W16" s="35">
        <v>43566</v>
      </c>
      <c r="X16" s="35">
        <v>43595</v>
      </c>
      <c r="Y16" s="43" t="s">
        <v>261</v>
      </c>
      <c r="Z16" s="10" t="s">
        <v>254</v>
      </c>
      <c r="AA16" s="63" t="s">
        <v>9</v>
      </c>
      <c r="AB16" s="63" t="s">
        <v>12</v>
      </c>
      <c r="AC16" s="54">
        <f>'Tabla 126643'!A11</f>
        <v>8</v>
      </c>
      <c r="AD16" s="54" t="s">
        <v>254</v>
      </c>
      <c r="AE16" s="54" t="s">
        <v>254</v>
      </c>
      <c r="AF16" s="54" t="s">
        <v>254</v>
      </c>
      <c r="AG16" s="54" t="s">
        <v>254</v>
      </c>
      <c r="AH16" s="54" t="s">
        <v>254</v>
      </c>
      <c r="AI16" s="67" t="s">
        <v>292</v>
      </c>
      <c r="AJ16" s="68" t="s">
        <v>293</v>
      </c>
      <c r="AK16" s="68" t="s">
        <v>293</v>
      </c>
      <c r="AL16" s="10" t="s">
        <v>254</v>
      </c>
      <c r="AM16" s="10" t="s">
        <v>254</v>
      </c>
      <c r="AN16" s="66" t="s">
        <v>309</v>
      </c>
      <c r="AO16" s="54" t="s">
        <v>308</v>
      </c>
      <c r="AP16" s="54">
        <v>2019</v>
      </c>
      <c r="AQ16" s="54" t="s">
        <v>309</v>
      </c>
      <c r="AR16" s="8" t="s">
        <v>285</v>
      </c>
    </row>
    <row r="17" spans="1:44" s="6" customFormat="1" ht="124.5" thickBot="1" x14ac:dyDescent="0.25">
      <c r="A17" s="45" t="s">
        <v>154</v>
      </c>
      <c r="B17" s="4" t="s">
        <v>0</v>
      </c>
      <c r="C17" s="10">
        <v>2019</v>
      </c>
      <c r="D17" s="10" t="s">
        <v>153</v>
      </c>
      <c r="E17" s="8" t="s">
        <v>164</v>
      </c>
      <c r="F17" s="4" t="s">
        <v>155</v>
      </c>
      <c r="G17" s="10" t="s">
        <v>254</v>
      </c>
      <c r="H17" s="38" t="s">
        <v>192</v>
      </c>
      <c r="I17" s="8">
        <f>'Tabla 126644'!A12</f>
        <v>9</v>
      </c>
      <c r="J17" s="10">
        <f>'Tabla 126645'!A12</f>
        <v>9</v>
      </c>
      <c r="K17" s="10" t="s">
        <v>250</v>
      </c>
      <c r="L17" s="10" t="s">
        <v>251</v>
      </c>
      <c r="M17" s="10" t="str">
        <f t="shared" si="0"/>
        <v>OPM-SFR/2019-018</v>
      </c>
      <c r="N17" s="33">
        <v>43565</v>
      </c>
      <c r="O17" s="11">
        <f t="shared" si="1"/>
        <v>227882.87931034487</v>
      </c>
      <c r="P17" s="34">
        <v>264344.14</v>
      </c>
      <c r="Q17" s="10" t="s">
        <v>254</v>
      </c>
      <c r="R17" s="10" t="s">
        <v>255</v>
      </c>
      <c r="S17" s="10" t="s">
        <v>254</v>
      </c>
      <c r="T17" s="10" t="s">
        <v>256</v>
      </c>
      <c r="U17" s="4" t="str">
        <f t="shared" si="2"/>
        <v>PROYECTO EJECUTIVO DE PAVIMENTACIÓN DEL CAMINO “EL LIEBRERO-MEXIQUITO” 2DA ETAPA</v>
      </c>
      <c r="V17" s="73" t="s">
        <v>254</v>
      </c>
      <c r="W17" s="35">
        <v>43566</v>
      </c>
      <c r="X17" s="35">
        <v>43595</v>
      </c>
      <c r="Y17" s="43" t="s">
        <v>262</v>
      </c>
      <c r="Z17" s="10" t="s">
        <v>254</v>
      </c>
      <c r="AA17" s="63" t="s">
        <v>9</v>
      </c>
      <c r="AB17" s="63" t="s">
        <v>12</v>
      </c>
      <c r="AC17" s="54">
        <f>'Tabla 126643'!A12</f>
        <v>9</v>
      </c>
      <c r="AD17" s="54" t="s">
        <v>254</v>
      </c>
      <c r="AE17" s="54" t="s">
        <v>254</v>
      </c>
      <c r="AF17" s="54" t="s">
        <v>254</v>
      </c>
      <c r="AG17" s="54" t="s">
        <v>254</v>
      </c>
      <c r="AH17" s="54" t="s">
        <v>254</v>
      </c>
      <c r="AI17" s="67" t="s">
        <v>292</v>
      </c>
      <c r="AJ17" s="68" t="s">
        <v>293</v>
      </c>
      <c r="AK17" s="68" t="s">
        <v>293</v>
      </c>
      <c r="AL17" s="10" t="s">
        <v>254</v>
      </c>
      <c r="AM17" s="10" t="s">
        <v>254</v>
      </c>
      <c r="AN17" s="66" t="s">
        <v>309</v>
      </c>
      <c r="AO17" s="54" t="s">
        <v>308</v>
      </c>
      <c r="AP17" s="54">
        <v>2019</v>
      </c>
      <c r="AQ17" s="54" t="s">
        <v>309</v>
      </c>
      <c r="AR17" s="8" t="s">
        <v>285</v>
      </c>
    </row>
    <row r="18" spans="1:44" s="6" customFormat="1" ht="124.5" thickBot="1" x14ac:dyDescent="0.25">
      <c r="A18" s="45" t="s">
        <v>154</v>
      </c>
      <c r="B18" s="4" t="s">
        <v>0</v>
      </c>
      <c r="C18" s="10">
        <v>2019</v>
      </c>
      <c r="D18" s="10" t="s">
        <v>153</v>
      </c>
      <c r="E18" s="8" t="s">
        <v>165</v>
      </c>
      <c r="F18" s="4" t="s">
        <v>155</v>
      </c>
      <c r="G18" s="10" t="s">
        <v>254</v>
      </c>
      <c r="H18" s="36" t="s">
        <v>193</v>
      </c>
      <c r="I18" s="8">
        <f>'Tabla 126644'!A13</f>
        <v>10</v>
      </c>
      <c r="J18" s="10">
        <f>'Tabla 126645'!A13</f>
        <v>10</v>
      </c>
      <c r="K18" s="10" t="s">
        <v>250</v>
      </c>
      <c r="L18" s="10" t="s">
        <v>251</v>
      </c>
      <c r="M18" s="10" t="str">
        <f t="shared" si="0"/>
        <v>OPM-SFR/2019-019</v>
      </c>
      <c r="N18" s="33">
        <v>43565</v>
      </c>
      <c r="O18" s="11">
        <f t="shared" si="1"/>
        <v>203411.08620689655</v>
      </c>
      <c r="P18" s="34">
        <v>235956.86</v>
      </c>
      <c r="Q18" s="10" t="s">
        <v>254</v>
      </c>
      <c r="R18" s="10" t="s">
        <v>255</v>
      </c>
      <c r="S18" s="10" t="s">
        <v>254</v>
      </c>
      <c r="T18" s="10" t="s">
        <v>256</v>
      </c>
      <c r="U18" s="4" t="str">
        <f t="shared" si="2"/>
        <v>PROYECTO EJECUTIVO DE PAVIMENTACIÓN DE CAMINO SAN IGNACIO-EL MOGOTE</v>
      </c>
      <c r="V18" s="73" t="s">
        <v>254</v>
      </c>
      <c r="W18" s="35">
        <v>43566</v>
      </c>
      <c r="X18" s="35">
        <v>43595</v>
      </c>
      <c r="Y18" s="43" t="s">
        <v>263</v>
      </c>
      <c r="Z18" s="10" t="s">
        <v>254</v>
      </c>
      <c r="AA18" s="63" t="s">
        <v>9</v>
      </c>
      <c r="AB18" s="63" t="s">
        <v>12</v>
      </c>
      <c r="AC18" s="54">
        <f>'Tabla 126643'!A13</f>
        <v>10</v>
      </c>
      <c r="AD18" s="54" t="s">
        <v>254</v>
      </c>
      <c r="AE18" s="54" t="s">
        <v>254</v>
      </c>
      <c r="AF18" s="54" t="s">
        <v>254</v>
      </c>
      <c r="AG18" s="54" t="s">
        <v>254</v>
      </c>
      <c r="AH18" s="54" t="s">
        <v>254</v>
      </c>
      <c r="AI18" s="67" t="s">
        <v>292</v>
      </c>
      <c r="AJ18" s="68" t="s">
        <v>293</v>
      </c>
      <c r="AK18" s="68" t="s">
        <v>293</v>
      </c>
      <c r="AL18" s="10" t="s">
        <v>254</v>
      </c>
      <c r="AM18" s="10" t="s">
        <v>254</v>
      </c>
      <c r="AN18" s="66" t="s">
        <v>309</v>
      </c>
      <c r="AO18" s="54" t="s">
        <v>308</v>
      </c>
      <c r="AP18" s="54">
        <v>2019</v>
      </c>
      <c r="AQ18" s="54" t="s">
        <v>309</v>
      </c>
      <c r="AR18" s="8" t="s">
        <v>285</v>
      </c>
    </row>
    <row r="19" spans="1:44" s="6" customFormat="1" ht="124.5" thickBot="1" x14ac:dyDescent="0.25">
      <c r="A19" s="45" t="s">
        <v>154</v>
      </c>
      <c r="B19" s="4" t="s">
        <v>2</v>
      </c>
      <c r="C19" s="10">
        <v>2019</v>
      </c>
      <c r="D19" s="10" t="s">
        <v>153</v>
      </c>
      <c r="E19" s="8" t="s">
        <v>166</v>
      </c>
      <c r="F19" s="4" t="s">
        <v>155</v>
      </c>
      <c r="G19" s="10" t="s">
        <v>254</v>
      </c>
      <c r="H19" s="44" t="s">
        <v>194</v>
      </c>
      <c r="I19" s="8">
        <f>'Tabla 126644'!A14</f>
        <v>11</v>
      </c>
      <c r="J19" s="10">
        <f>'Tabla 126645'!A14</f>
        <v>11</v>
      </c>
      <c r="K19" s="10" t="s">
        <v>250</v>
      </c>
      <c r="L19" s="10" t="s">
        <v>251</v>
      </c>
      <c r="M19" s="10" t="str">
        <f t="shared" si="0"/>
        <v>OPM-SFR/2019-020</v>
      </c>
      <c r="N19" s="33">
        <v>43577</v>
      </c>
      <c r="O19" s="11">
        <f t="shared" si="1"/>
        <v>549241.79310344835</v>
      </c>
      <c r="P19" s="34">
        <v>637120.48</v>
      </c>
      <c r="Q19" s="10" t="s">
        <v>254</v>
      </c>
      <c r="R19" s="10" t="s">
        <v>255</v>
      </c>
      <c r="S19" s="10" t="s">
        <v>254</v>
      </c>
      <c r="T19" s="10" t="s">
        <v>256</v>
      </c>
      <c r="U19" s="4" t="str">
        <f t="shared" si="2"/>
        <v>REHABILITACIÓN DE ESPACIOS EN DEPORTIVA SAN FRANCISCO, PARA ALOJAMIENTO DE ATENCIÓN A LA JUVENTUD</v>
      </c>
      <c r="V19" s="73">
        <f>191136.14+63712.05</f>
        <v>254848.19</v>
      </c>
      <c r="W19" s="35">
        <v>43578</v>
      </c>
      <c r="X19" s="35">
        <v>43657</v>
      </c>
      <c r="Y19" s="43" t="s">
        <v>264</v>
      </c>
      <c r="Z19" s="10" t="s">
        <v>254</v>
      </c>
      <c r="AA19" s="63" t="s">
        <v>9</v>
      </c>
      <c r="AB19" s="63" t="s">
        <v>12</v>
      </c>
      <c r="AC19" s="54">
        <f>'Tabla 126643'!A14</f>
        <v>11</v>
      </c>
      <c r="AD19" s="54" t="s">
        <v>254</v>
      </c>
      <c r="AE19" s="54" t="s">
        <v>254</v>
      </c>
      <c r="AF19" s="54" t="s">
        <v>254</v>
      </c>
      <c r="AG19" s="54" t="s">
        <v>254</v>
      </c>
      <c r="AH19" s="54" t="s">
        <v>254</v>
      </c>
      <c r="AI19" s="67" t="s">
        <v>292</v>
      </c>
      <c r="AJ19" s="68" t="s">
        <v>293</v>
      </c>
      <c r="AK19" s="68" t="s">
        <v>293</v>
      </c>
      <c r="AL19" s="10" t="s">
        <v>254</v>
      </c>
      <c r="AM19" s="10" t="s">
        <v>254</v>
      </c>
      <c r="AN19" s="66" t="s">
        <v>309</v>
      </c>
      <c r="AO19" s="54" t="s">
        <v>308</v>
      </c>
      <c r="AP19" s="54">
        <v>2019</v>
      </c>
      <c r="AQ19" s="54" t="s">
        <v>309</v>
      </c>
      <c r="AR19" s="8" t="s">
        <v>285</v>
      </c>
    </row>
    <row r="20" spans="1:44" s="6" customFormat="1" ht="124.5" thickBot="1" x14ac:dyDescent="0.25">
      <c r="A20" s="45" t="s">
        <v>154</v>
      </c>
      <c r="B20" s="4" t="s">
        <v>2</v>
      </c>
      <c r="C20" s="10">
        <v>2019</v>
      </c>
      <c r="D20" s="10" t="s">
        <v>153</v>
      </c>
      <c r="E20" s="8" t="s">
        <v>167</v>
      </c>
      <c r="F20" s="4" t="s">
        <v>155</v>
      </c>
      <c r="G20" s="10" t="s">
        <v>254</v>
      </c>
      <c r="H20" s="38" t="s">
        <v>195</v>
      </c>
      <c r="I20" s="8">
        <f>'Tabla 126644'!A15</f>
        <v>12</v>
      </c>
      <c r="J20" s="10">
        <f>'Tabla 126645'!A15</f>
        <v>12</v>
      </c>
      <c r="K20" s="10" t="s">
        <v>250</v>
      </c>
      <c r="L20" s="10" t="s">
        <v>251</v>
      </c>
      <c r="M20" s="10" t="str">
        <f t="shared" si="0"/>
        <v>OPM-SFR/2019-021</v>
      </c>
      <c r="N20" s="33">
        <v>43581</v>
      </c>
      <c r="O20" s="11">
        <f t="shared" si="1"/>
        <v>552969.88793103443</v>
      </c>
      <c r="P20" s="34">
        <v>641445.06999999995</v>
      </c>
      <c r="Q20" s="10" t="s">
        <v>254</v>
      </c>
      <c r="R20" s="10" t="s">
        <v>255</v>
      </c>
      <c r="S20" s="10" t="s">
        <v>254</v>
      </c>
      <c r="T20" s="10" t="s">
        <v>256</v>
      </c>
      <c r="U20" s="4" t="str">
        <f t="shared" si="2"/>
        <v>REHABILITACIÓN DE ANDADORES Y BARDA DEL PANTEÓN MUNICIPAL “SAN FRANCISCO”</v>
      </c>
      <c r="V20" s="73">
        <f>192433.52+64144.5</f>
        <v>256578.02</v>
      </c>
      <c r="W20" s="35">
        <v>43584</v>
      </c>
      <c r="X20" s="35">
        <v>43643</v>
      </c>
      <c r="Y20" s="43" t="s">
        <v>265</v>
      </c>
      <c r="Z20" s="10" t="s">
        <v>254</v>
      </c>
      <c r="AA20" s="63" t="s">
        <v>9</v>
      </c>
      <c r="AB20" s="63" t="s">
        <v>12</v>
      </c>
      <c r="AC20" s="54">
        <f>'Tabla 126643'!A15</f>
        <v>12</v>
      </c>
      <c r="AD20" s="54" t="s">
        <v>254</v>
      </c>
      <c r="AE20" s="54" t="s">
        <v>254</v>
      </c>
      <c r="AF20" s="54" t="s">
        <v>254</v>
      </c>
      <c r="AG20" s="54" t="s">
        <v>254</v>
      </c>
      <c r="AH20" s="54" t="s">
        <v>254</v>
      </c>
      <c r="AI20" s="67" t="s">
        <v>292</v>
      </c>
      <c r="AJ20" s="68" t="s">
        <v>293</v>
      </c>
      <c r="AK20" s="68" t="s">
        <v>293</v>
      </c>
      <c r="AL20" s="10" t="s">
        <v>254</v>
      </c>
      <c r="AM20" s="10" t="s">
        <v>254</v>
      </c>
      <c r="AN20" s="66" t="s">
        <v>309</v>
      </c>
      <c r="AO20" s="54" t="s">
        <v>308</v>
      </c>
      <c r="AP20" s="54">
        <v>2019</v>
      </c>
      <c r="AQ20" s="54" t="s">
        <v>309</v>
      </c>
      <c r="AR20" s="8" t="s">
        <v>285</v>
      </c>
    </row>
    <row r="21" spans="1:44" s="6" customFormat="1" ht="124.5" thickBot="1" x14ac:dyDescent="0.25">
      <c r="A21" s="45" t="s">
        <v>154</v>
      </c>
      <c r="B21" s="4" t="s">
        <v>0</v>
      </c>
      <c r="C21" s="10">
        <v>2019</v>
      </c>
      <c r="D21" s="10" t="s">
        <v>153</v>
      </c>
      <c r="E21" s="8" t="s">
        <v>168</v>
      </c>
      <c r="F21" s="4" t="s">
        <v>155</v>
      </c>
      <c r="G21" s="10" t="s">
        <v>254</v>
      </c>
      <c r="H21" s="44" t="s">
        <v>196</v>
      </c>
      <c r="I21" s="8">
        <f>'Tabla 126644'!A16</f>
        <v>13</v>
      </c>
      <c r="J21" s="10">
        <f>'Tabla 126645'!A16</f>
        <v>13</v>
      </c>
      <c r="K21" s="10" t="s">
        <v>250</v>
      </c>
      <c r="L21" s="10" t="s">
        <v>251</v>
      </c>
      <c r="M21" s="10" t="str">
        <f t="shared" si="0"/>
        <v>OPM-SFR/2019-022</v>
      </c>
      <c r="N21" s="33">
        <v>43591</v>
      </c>
      <c r="O21" s="11">
        <f t="shared" si="1"/>
        <v>101293.10344827587</v>
      </c>
      <c r="P21" s="34">
        <v>117500</v>
      </c>
      <c r="Q21" s="10" t="s">
        <v>254</v>
      </c>
      <c r="R21" s="10" t="s">
        <v>255</v>
      </c>
      <c r="S21" s="10" t="s">
        <v>254</v>
      </c>
      <c r="T21" s="10" t="s">
        <v>256</v>
      </c>
      <c r="U21" s="4" t="str">
        <f t="shared" si="2"/>
        <v>ELABORACIÓN DE CUATRO PROGRAMAS AMBIENTALES PARA EL IMPACTO AMBIENTAL SGPA/DGIRA/DG-08978 DEL BOULEVARD LAS TORRES</v>
      </c>
      <c r="V21" s="73" t="s">
        <v>254</v>
      </c>
      <c r="W21" s="35">
        <v>43592</v>
      </c>
      <c r="X21" s="35">
        <v>43606</v>
      </c>
      <c r="Y21" s="43" t="s">
        <v>266</v>
      </c>
      <c r="Z21" s="10" t="s">
        <v>254</v>
      </c>
      <c r="AA21" s="63" t="s">
        <v>9</v>
      </c>
      <c r="AB21" s="63" t="s">
        <v>12</v>
      </c>
      <c r="AC21" s="54">
        <f>'Tabla 126643'!A16</f>
        <v>13</v>
      </c>
      <c r="AD21" s="54" t="s">
        <v>254</v>
      </c>
      <c r="AE21" s="54" t="s">
        <v>254</v>
      </c>
      <c r="AF21" s="54" t="s">
        <v>254</v>
      </c>
      <c r="AG21" s="54" t="s">
        <v>254</v>
      </c>
      <c r="AH21" s="54" t="s">
        <v>254</v>
      </c>
      <c r="AI21" s="67" t="s">
        <v>292</v>
      </c>
      <c r="AJ21" s="68" t="s">
        <v>293</v>
      </c>
      <c r="AK21" s="68" t="s">
        <v>293</v>
      </c>
      <c r="AL21" s="76" t="s">
        <v>303</v>
      </c>
      <c r="AM21" s="76" t="s">
        <v>304</v>
      </c>
      <c r="AN21" s="66" t="s">
        <v>309</v>
      </c>
      <c r="AO21" s="54" t="s">
        <v>308</v>
      </c>
      <c r="AP21" s="54">
        <v>2019</v>
      </c>
      <c r="AQ21" s="54" t="s">
        <v>309</v>
      </c>
      <c r="AR21" s="8" t="s">
        <v>285</v>
      </c>
    </row>
    <row r="22" spans="1:44" s="6" customFormat="1" ht="124.5" thickBot="1" x14ac:dyDescent="0.25">
      <c r="A22" s="45" t="s">
        <v>154</v>
      </c>
      <c r="B22" s="4" t="s">
        <v>2</v>
      </c>
      <c r="C22" s="10">
        <v>2019</v>
      </c>
      <c r="D22" s="10" t="s">
        <v>153</v>
      </c>
      <c r="E22" s="8" t="s">
        <v>169</v>
      </c>
      <c r="F22" s="4" t="s">
        <v>155</v>
      </c>
      <c r="G22" s="10" t="s">
        <v>254</v>
      </c>
      <c r="H22" s="38" t="s">
        <v>197</v>
      </c>
      <c r="I22" s="8">
        <f>'Tabla 126644'!A17</f>
        <v>14</v>
      </c>
      <c r="J22" s="10">
        <f>'Tabla 126645'!A17</f>
        <v>14</v>
      </c>
      <c r="K22" s="10" t="s">
        <v>250</v>
      </c>
      <c r="L22" s="10" t="s">
        <v>251</v>
      </c>
      <c r="M22" s="10" t="str">
        <f t="shared" si="0"/>
        <v>OPM-SFR/2019-023</v>
      </c>
      <c r="N22" s="33">
        <v>43598</v>
      </c>
      <c r="O22" s="11">
        <f t="shared" si="1"/>
        <v>1087658.8189655172</v>
      </c>
      <c r="P22" s="34">
        <v>1261684.23</v>
      </c>
      <c r="Q22" s="10" t="s">
        <v>254</v>
      </c>
      <c r="R22" s="10" t="s">
        <v>255</v>
      </c>
      <c r="S22" s="10" t="s">
        <v>254</v>
      </c>
      <c r="T22" s="10" t="s">
        <v>256</v>
      </c>
      <c r="U22" s="4" t="str">
        <f t="shared" si="2"/>
        <v>PAVIMENTACIÓN DE LA PRIVADA DE LOS REMEDIOS</v>
      </c>
      <c r="V22" s="73">
        <f>378505.27+126168.42</f>
        <v>504673.69</v>
      </c>
      <c r="W22" s="35">
        <v>43599</v>
      </c>
      <c r="X22" s="35">
        <v>43658</v>
      </c>
      <c r="Y22" s="43" t="s">
        <v>267</v>
      </c>
      <c r="Z22" s="10" t="s">
        <v>254</v>
      </c>
      <c r="AA22" s="63" t="s">
        <v>9</v>
      </c>
      <c r="AB22" s="63" t="s">
        <v>12</v>
      </c>
      <c r="AC22" s="54">
        <f>'Tabla 126643'!A17</f>
        <v>14</v>
      </c>
      <c r="AD22" s="54" t="s">
        <v>254</v>
      </c>
      <c r="AE22" s="54" t="s">
        <v>254</v>
      </c>
      <c r="AF22" s="54" t="s">
        <v>254</v>
      </c>
      <c r="AG22" s="54" t="s">
        <v>254</v>
      </c>
      <c r="AH22" s="54" t="s">
        <v>254</v>
      </c>
      <c r="AI22" s="67" t="s">
        <v>292</v>
      </c>
      <c r="AJ22" s="68" t="s">
        <v>293</v>
      </c>
      <c r="AK22" s="68" t="s">
        <v>293</v>
      </c>
      <c r="AL22" s="10" t="s">
        <v>254</v>
      </c>
      <c r="AM22" s="10" t="s">
        <v>254</v>
      </c>
      <c r="AN22" s="66" t="s">
        <v>309</v>
      </c>
      <c r="AO22" s="54" t="s">
        <v>308</v>
      </c>
      <c r="AP22" s="54">
        <v>2019</v>
      </c>
      <c r="AQ22" s="54" t="s">
        <v>309</v>
      </c>
      <c r="AR22" s="8" t="s">
        <v>285</v>
      </c>
    </row>
    <row r="23" spans="1:44" s="6" customFormat="1" ht="124.5" thickBot="1" x14ac:dyDescent="0.25">
      <c r="A23" s="45" t="s">
        <v>154</v>
      </c>
      <c r="B23" s="4" t="s">
        <v>2</v>
      </c>
      <c r="C23" s="10">
        <v>2019</v>
      </c>
      <c r="D23" s="10" t="s">
        <v>153</v>
      </c>
      <c r="E23" s="8" t="s">
        <v>170</v>
      </c>
      <c r="F23" s="4" t="s">
        <v>155</v>
      </c>
      <c r="G23" s="10" t="s">
        <v>254</v>
      </c>
      <c r="H23" s="38" t="s">
        <v>198</v>
      </c>
      <c r="I23" s="8">
        <f>'Tabla 126644'!A18</f>
        <v>15</v>
      </c>
      <c r="J23" s="10">
        <f>'Tabla 126645'!A18</f>
        <v>15</v>
      </c>
      <c r="K23" s="10" t="s">
        <v>250</v>
      </c>
      <c r="L23" s="10" t="s">
        <v>251</v>
      </c>
      <c r="M23" s="10" t="str">
        <f t="shared" si="0"/>
        <v>OPM-SFR/2019-024</v>
      </c>
      <c r="N23" s="33">
        <v>43598</v>
      </c>
      <c r="O23" s="11">
        <f t="shared" si="1"/>
        <v>255516.49137931038</v>
      </c>
      <c r="P23" s="34">
        <v>296399.13</v>
      </c>
      <c r="Q23" s="10" t="s">
        <v>254</v>
      </c>
      <c r="R23" s="10" t="s">
        <v>255</v>
      </c>
      <c r="S23" s="10" t="s">
        <v>254</v>
      </c>
      <c r="T23" s="10" t="s">
        <v>256</v>
      </c>
      <c r="U23" s="4" t="str">
        <f t="shared" si="2"/>
        <v>REHABILITACIÓN DE FACHADA DE PANTEÓN MUNICIPAL DE LA COMUNIDAD “SAÚZ DE ARMENTA”</v>
      </c>
      <c r="V23" s="73" t="s">
        <v>254</v>
      </c>
      <c r="W23" s="35">
        <v>43599</v>
      </c>
      <c r="X23" s="35">
        <v>43643</v>
      </c>
      <c r="Y23" s="43" t="s">
        <v>268</v>
      </c>
      <c r="Z23" s="10" t="s">
        <v>254</v>
      </c>
      <c r="AA23" s="63" t="s">
        <v>9</v>
      </c>
      <c r="AB23" s="63" t="s">
        <v>12</v>
      </c>
      <c r="AC23" s="54">
        <f>'Tabla 126643'!A18</f>
        <v>15</v>
      </c>
      <c r="AD23" s="54" t="s">
        <v>254</v>
      </c>
      <c r="AE23" s="54" t="s">
        <v>254</v>
      </c>
      <c r="AF23" s="54" t="s">
        <v>254</v>
      </c>
      <c r="AG23" s="54" t="s">
        <v>254</v>
      </c>
      <c r="AH23" s="54" t="s">
        <v>254</v>
      </c>
      <c r="AI23" s="67" t="s">
        <v>292</v>
      </c>
      <c r="AJ23" s="68" t="s">
        <v>293</v>
      </c>
      <c r="AK23" s="68" t="s">
        <v>293</v>
      </c>
      <c r="AL23" s="10" t="s">
        <v>254</v>
      </c>
      <c r="AM23" s="10" t="s">
        <v>254</v>
      </c>
      <c r="AN23" s="66" t="s">
        <v>309</v>
      </c>
      <c r="AO23" s="54" t="s">
        <v>308</v>
      </c>
      <c r="AP23" s="54">
        <v>2019</v>
      </c>
      <c r="AQ23" s="54" t="s">
        <v>309</v>
      </c>
      <c r="AR23" s="8" t="s">
        <v>285</v>
      </c>
    </row>
    <row r="24" spans="1:44" s="6" customFormat="1" ht="124.5" thickBot="1" x14ac:dyDescent="0.25">
      <c r="A24" s="45" t="s">
        <v>154</v>
      </c>
      <c r="B24" s="4" t="s">
        <v>2</v>
      </c>
      <c r="C24" s="10">
        <v>2019</v>
      </c>
      <c r="D24" s="10" t="s">
        <v>153</v>
      </c>
      <c r="E24" s="8" t="s">
        <v>171</v>
      </c>
      <c r="F24" s="4" t="s">
        <v>155</v>
      </c>
      <c r="G24" s="10" t="s">
        <v>254</v>
      </c>
      <c r="H24" s="38" t="s">
        <v>199</v>
      </c>
      <c r="I24" s="8">
        <f>'Tabla 126644'!A19</f>
        <v>16</v>
      </c>
      <c r="J24" s="10">
        <f>'Tabla 126645'!A19</f>
        <v>16</v>
      </c>
      <c r="K24" s="10" t="s">
        <v>250</v>
      </c>
      <c r="L24" s="10" t="s">
        <v>251</v>
      </c>
      <c r="M24" s="10" t="str">
        <f t="shared" si="0"/>
        <v>OPM-SFR/2019-025</v>
      </c>
      <c r="N24" s="33">
        <v>43614</v>
      </c>
      <c r="O24" s="11">
        <f t="shared" si="1"/>
        <v>529886.57758620696</v>
      </c>
      <c r="P24" s="34">
        <v>614668.43000000005</v>
      </c>
      <c r="Q24" s="10" t="s">
        <v>254</v>
      </c>
      <c r="R24" s="10" t="s">
        <v>255</v>
      </c>
      <c r="S24" s="10" t="s">
        <v>254</v>
      </c>
      <c r="T24" s="10" t="s">
        <v>256</v>
      </c>
      <c r="U24" s="4" t="str">
        <f t="shared" si="2"/>
        <v>REHABILITACIÓN DE ANTIGUA COMANDANCIA DE POLICÍA 2DA ETAPA</v>
      </c>
      <c r="V24" s="73" t="s">
        <v>254</v>
      </c>
      <c r="W24" s="35">
        <v>43615</v>
      </c>
      <c r="X24" s="35">
        <v>43674</v>
      </c>
      <c r="Y24" s="43" t="s">
        <v>269</v>
      </c>
      <c r="Z24" s="10" t="s">
        <v>254</v>
      </c>
      <c r="AA24" s="63" t="s">
        <v>9</v>
      </c>
      <c r="AB24" s="63" t="s">
        <v>12</v>
      </c>
      <c r="AC24" s="54">
        <f>'Tabla 126643'!A19</f>
        <v>16</v>
      </c>
      <c r="AD24" s="54" t="s">
        <v>254</v>
      </c>
      <c r="AE24" s="54" t="s">
        <v>254</v>
      </c>
      <c r="AF24" s="54" t="s">
        <v>254</v>
      </c>
      <c r="AG24" s="54" t="s">
        <v>254</v>
      </c>
      <c r="AH24" s="54" t="s">
        <v>254</v>
      </c>
      <c r="AI24" s="67" t="s">
        <v>292</v>
      </c>
      <c r="AJ24" s="68" t="s">
        <v>293</v>
      </c>
      <c r="AK24" s="68" t="s">
        <v>293</v>
      </c>
      <c r="AL24" s="10" t="s">
        <v>254</v>
      </c>
      <c r="AM24" s="10" t="s">
        <v>254</v>
      </c>
      <c r="AN24" s="66" t="s">
        <v>309</v>
      </c>
      <c r="AO24" s="54" t="s">
        <v>308</v>
      </c>
      <c r="AP24" s="54">
        <v>2019</v>
      </c>
      <c r="AQ24" s="54" t="s">
        <v>309</v>
      </c>
      <c r="AR24" s="8" t="s">
        <v>285</v>
      </c>
    </row>
    <row r="25" spans="1:44" s="6" customFormat="1" ht="124.5" thickBot="1" x14ac:dyDescent="0.25">
      <c r="A25" s="45" t="s">
        <v>154</v>
      </c>
      <c r="B25" s="4" t="s">
        <v>2</v>
      </c>
      <c r="C25" s="10">
        <v>2019</v>
      </c>
      <c r="D25" s="10" t="s">
        <v>153</v>
      </c>
      <c r="E25" s="8" t="s">
        <v>172</v>
      </c>
      <c r="F25" s="4" t="s">
        <v>155</v>
      </c>
      <c r="G25" s="10" t="s">
        <v>254</v>
      </c>
      <c r="H25" s="38" t="s">
        <v>200</v>
      </c>
      <c r="I25" s="8">
        <f>'Tabla 126644'!A20</f>
        <v>17</v>
      </c>
      <c r="J25" s="10">
        <f>'Tabla 126645'!A20</f>
        <v>17</v>
      </c>
      <c r="K25" s="10" t="s">
        <v>250</v>
      </c>
      <c r="L25" s="10" t="s">
        <v>251</v>
      </c>
      <c r="M25" s="10" t="str">
        <f t="shared" si="0"/>
        <v>OPM-SFR/2019-026</v>
      </c>
      <c r="N25" s="33">
        <v>43614</v>
      </c>
      <c r="O25" s="11">
        <f t="shared" si="1"/>
        <v>812068.96551724139</v>
      </c>
      <c r="P25" s="34">
        <v>942000</v>
      </c>
      <c r="Q25" s="10" t="s">
        <v>254</v>
      </c>
      <c r="R25" s="10" t="s">
        <v>255</v>
      </c>
      <c r="S25" s="10" t="s">
        <v>254</v>
      </c>
      <c r="T25" s="10" t="s">
        <v>256</v>
      </c>
      <c r="U25" s="4" t="str">
        <f t="shared" si="2"/>
        <v>REHABILITACIÓN DE ALUMBRADO EN COLONIAS "PURÍSIMA CONCEPCIÓN", COLONIA ESPERANZA 1RA. ETAPA" Y "COLONIAL DEL VALLE"</v>
      </c>
      <c r="V25" s="73">
        <f>94200+282600</f>
        <v>376800</v>
      </c>
      <c r="W25" s="35">
        <v>43616</v>
      </c>
      <c r="X25" s="35">
        <v>43667</v>
      </c>
      <c r="Y25" s="43" t="s">
        <v>271</v>
      </c>
      <c r="Z25" s="10" t="s">
        <v>254</v>
      </c>
      <c r="AA25" s="63" t="s">
        <v>9</v>
      </c>
      <c r="AB25" s="63" t="s">
        <v>12</v>
      </c>
      <c r="AC25" s="54">
        <f>'Tabla 126643'!A20</f>
        <v>17</v>
      </c>
      <c r="AD25" s="54" t="s">
        <v>254</v>
      </c>
      <c r="AE25" s="54" t="s">
        <v>254</v>
      </c>
      <c r="AF25" s="54" t="s">
        <v>254</v>
      </c>
      <c r="AG25" s="54" t="s">
        <v>254</v>
      </c>
      <c r="AH25" s="54" t="s">
        <v>254</v>
      </c>
      <c r="AI25" s="67" t="s">
        <v>292</v>
      </c>
      <c r="AJ25" s="68" t="s">
        <v>293</v>
      </c>
      <c r="AK25" s="68" t="s">
        <v>293</v>
      </c>
      <c r="AL25" s="10" t="s">
        <v>254</v>
      </c>
      <c r="AM25" s="10" t="s">
        <v>254</v>
      </c>
      <c r="AN25" s="66" t="s">
        <v>309</v>
      </c>
      <c r="AO25" s="54" t="s">
        <v>308</v>
      </c>
      <c r="AP25" s="54">
        <v>2019</v>
      </c>
      <c r="AQ25" s="54" t="s">
        <v>309</v>
      </c>
      <c r="AR25" s="8" t="s">
        <v>285</v>
      </c>
    </row>
    <row r="26" spans="1:44" s="6" customFormat="1" ht="124.5" thickBot="1" x14ac:dyDescent="0.25">
      <c r="A26" s="45" t="s">
        <v>154</v>
      </c>
      <c r="B26" s="4" t="s">
        <v>2</v>
      </c>
      <c r="C26" s="10">
        <v>2019</v>
      </c>
      <c r="D26" s="10" t="s">
        <v>153</v>
      </c>
      <c r="E26" s="8" t="s">
        <v>173</v>
      </c>
      <c r="F26" s="4" t="s">
        <v>155</v>
      </c>
      <c r="G26" s="10" t="s">
        <v>254</v>
      </c>
      <c r="H26" s="8" t="s">
        <v>201</v>
      </c>
      <c r="I26" s="8">
        <f>'Tabla 126644'!A22</f>
        <v>19</v>
      </c>
      <c r="J26" s="10">
        <f>'Tabla 126645'!A22</f>
        <v>19</v>
      </c>
      <c r="K26" s="10" t="s">
        <v>250</v>
      </c>
      <c r="L26" s="10" t="s">
        <v>251</v>
      </c>
      <c r="M26" s="10" t="str">
        <f t="shared" si="0"/>
        <v>OPM-SFR/2019-028</v>
      </c>
      <c r="N26" s="33">
        <v>43621</v>
      </c>
      <c r="O26" s="11">
        <f t="shared" si="1"/>
        <v>2097353.8448275863</v>
      </c>
      <c r="P26" s="34">
        <v>2432930.46</v>
      </c>
      <c r="Q26" s="10" t="s">
        <v>254</v>
      </c>
      <c r="R26" s="10" t="s">
        <v>255</v>
      </c>
      <c r="S26" s="10" t="s">
        <v>254</v>
      </c>
      <c r="T26" s="10" t="s">
        <v>256</v>
      </c>
      <c r="U26" s="4" t="str">
        <f t="shared" si="2"/>
        <v>PAVIMENTACIÓN DE CALLE RANCHO MADRIZ 1RA. ETAPA</v>
      </c>
      <c r="V26" s="73">
        <f>729879.14+243293.05</f>
        <v>973172.19</v>
      </c>
      <c r="W26" s="35">
        <v>43626</v>
      </c>
      <c r="X26" s="35">
        <v>43715</v>
      </c>
      <c r="Y26" s="43" t="s">
        <v>270</v>
      </c>
      <c r="Z26" s="10" t="s">
        <v>254</v>
      </c>
      <c r="AA26" s="63" t="s">
        <v>9</v>
      </c>
      <c r="AB26" s="63" t="s">
        <v>12</v>
      </c>
      <c r="AC26" s="54">
        <f>'Tabla 126643'!A21</f>
        <v>18</v>
      </c>
      <c r="AD26" s="54" t="s">
        <v>254</v>
      </c>
      <c r="AE26" s="54" t="s">
        <v>254</v>
      </c>
      <c r="AF26" s="54" t="s">
        <v>254</v>
      </c>
      <c r="AG26" s="54" t="s">
        <v>254</v>
      </c>
      <c r="AH26" s="54" t="s">
        <v>254</v>
      </c>
      <c r="AI26" s="67" t="s">
        <v>292</v>
      </c>
      <c r="AJ26" s="68" t="s">
        <v>293</v>
      </c>
      <c r="AK26" s="68" t="s">
        <v>293</v>
      </c>
      <c r="AL26" s="10" t="s">
        <v>254</v>
      </c>
      <c r="AM26" s="10" t="s">
        <v>254</v>
      </c>
      <c r="AN26" s="66" t="s">
        <v>309</v>
      </c>
      <c r="AO26" s="54" t="s">
        <v>308</v>
      </c>
      <c r="AP26" s="54">
        <v>2019</v>
      </c>
      <c r="AQ26" s="54" t="s">
        <v>309</v>
      </c>
      <c r="AR26" s="8" t="s">
        <v>285</v>
      </c>
    </row>
    <row r="27" spans="1:44" s="6" customFormat="1" ht="124.5" thickBot="1" x14ac:dyDescent="0.25">
      <c r="A27" s="45" t="s">
        <v>154</v>
      </c>
      <c r="B27" s="4" t="s">
        <v>2</v>
      </c>
      <c r="C27" s="10">
        <v>2019</v>
      </c>
      <c r="D27" s="10" t="s">
        <v>153</v>
      </c>
      <c r="E27" s="8" t="s">
        <v>174</v>
      </c>
      <c r="F27" s="4" t="s">
        <v>155</v>
      </c>
      <c r="G27" s="10" t="s">
        <v>254</v>
      </c>
      <c r="H27" s="8" t="s">
        <v>202</v>
      </c>
      <c r="I27" s="8">
        <f>'Tabla 126644'!A23</f>
        <v>20</v>
      </c>
      <c r="J27" s="10">
        <f>'Tabla 126645'!A23</f>
        <v>20</v>
      </c>
      <c r="K27" s="10" t="s">
        <v>250</v>
      </c>
      <c r="L27" s="10" t="s">
        <v>251</v>
      </c>
      <c r="M27" s="10" t="str">
        <f t="shared" si="0"/>
        <v>OPM-SFR/2019-029</v>
      </c>
      <c r="N27" s="33">
        <v>43621</v>
      </c>
      <c r="O27" s="11">
        <f t="shared" si="1"/>
        <v>1323633.7844827587</v>
      </c>
      <c r="P27" s="34">
        <v>1535415.19</v>
      </c>
      <c r="Q27" s="10" t="s">
        <v>254</v>
      </c>
      <c r="R27" s="10" t="s">
        <v>255</v>
      </c>
      <c r="S27" s="10" t="s">
        <v>254</v>
      </c>
      <c r="T27" s="10" t="s">
        <v>256</v>
      </c>
      <c r="U27" s="4" t="str">
        <f t="shared" si="2"/>
        <v>PAVIMENTACIÓN DE CALLE GRANADOS</v>
      </c>
      <c r="V27" s="73">
        <f>153541.52+460624.56</f>
        <v>614166.07999999996</v>
      </c>
      <c r="W27" s="35">
        <v>43626</v>
      </c>
      <c r="X27" s="35">
        <v>43715</v>
      </c>
      <c r="Y27" s="43" t="s">
        <v>273</v>
      </c>
      <c r="Z27" s="10" t="s">
        <v>254</v>
      </c>
      <c r="AA27" s="63" t="s">
        <v>9</v>
      </c>
      <c r="AB27" s="63" t="s">
        <v>12</v>
      </c>
      <c r="AC27" s="54">
        <f>'Tabla 126643'!A22</f>
        <v>19</v>
      </c>
      <c r="AD27" s="54" t="s">
        <v>254</v>
      </c>
      <c r="AE27" s="54" t="s">
        <v>254</v>
      </c>
      <c r="AF27" s="54" t="s">
        <v>254</v>
      </c>
      <c r="AG27" s="54" t="s">
        <v>254</v>
      </c>
      <c r="AH27" s="54" t="s">
        <v>254</v>
      </c>
      <c r="AI27" s="67" t="s">
        <v>292</v>
      </c>
      <c r="AJ27" s="68" t="s">
        <v>293</v>
      </c>
      <c r="AK27" s="68" t="s">
        <v>293</v>
      </c>
      <c r="AL27" s="10" t="s">
        <v>254</v>
      </c>
      <c r="AM27" s="10" t="s">
        <v>254</v>
      </c>
      <c r="AN27" s="66" t="s">
        <v>309</v>
      </c>
      <c r="AO27" s="54" t="s">
        <v>308</v>
      </c>
      <c r="AP27" s="54">
        <v>2019</v>
      </c>
      <c r="AQ27" s="54" t="s">
        <v>309</v>
      </c>
      <c r="AR27" s="8" t="s">
        <v>285</v>
      </c>
    </row>
    <row r="28" spans="1:44" s="6" customFormat="1" ht="124.5" thickBot="1" x14ac:dyDescent="0.25">
      <c r="A28" s="45" t="s">
        <v>154</v>
      </c>
      <c r="B28" s="4" t="s">
        <v>2</v>
      </c>
      <c r="C28" s="10">
        <v>2019</v>
      </c>
      <c r="D28" s="10" t="s">
        <v>153</v>
      </c>
      <c r="E28" s="8" t="s">
        <v>175</v>
      </c>
      <c r="F28" s="4" t="s">
        <v>155</v>
      </c>
      <c r="G28" s="10" t="s">
        <v>254</v>
      </c>
      <c r="H28" s="8" t="s">
        <v>203</v>
      </c>
      <c r="I28" s="8">
        <f>'Tabla 126644'!A24</f>
        <v>21</v>
      </c>
      <c r="J28" s="10">
        <f>'Tabla 126645'!A24</f>
        <v>21</v>
      </c>
      <c r="K28" s="10" t="s">
        <v>250</v>
      </c>
      <c r="L28" s="10" t="s">
        <v>251</v>
      </c>
      <c r="M28" s="10" t="str">
        <f t="shared" si="0"/>
        <v>OPM-SFR/2019-030</v>
      </c>
      <c r="N28" s="33">
        <v>43621</v>
      </c>
      <c r="O28" s="11">
        <f t="shared" si="1"/>
        <v>128187.00000000001</v>
      </c>
      <c r="P28" s="34">
        <v>148696.92000000001</v>
      </c>
      <c r="Q28" s="10" t="s">
        <v>254</v>
      </c>
      <c r="R28" s="10" t="s">
        <v>255</v>
      </c>
      <c r="S28" s="10" t="s">
        <v>254</v>
      </c>
      <c r="T28" s="10" t="s">
        <v>256</v>
      </c>
      <c r="U28" s="4" t="str">
        <f t="shared" si="2"/>
        <v>REHABILITACIÓN DE ALUMBRADO PÚBLICO EN LA COLONIA INFONAVIT SAN FRANCISCO 1ERA Y 2DA SECCIÓN</v>
      </c>
      <c r="V28" s="73" t="s">
        <v>254</v>
      </c>
      <c r="W28" s="35">
        <v>43626</v>
      </c>
      <c r="X28" s="35">
        <v>43655</v>
      </c>
      <c r="Y28" s="43" t="s">
        <v>274</v>
      </c>
      <c r="Z28" s="10" t="s">
        <v>254</v>
      </c>
      <c r="AA28" s="63" t="s">
        <v>9</v>
      </c>
      <c r="AB28" s="63" t="s">
        <v>12</v>
      </c>
      <c r="AC28" s="54">
        <f>'Tabla 126643'!A23</f>
        <v>20</v>
      </c>
      <c r="AD28" s="54" t="s">
        <v>254</v>
      </c>
      <c r="AE28" s="54" t="s">
        <v>254</v>
      </c>
      <c r="AF28" s="54" t="s">
        <v>254</v>
      </c>
      <c r="AG28" s="54" t="s">
        <v>254</v>
      </c>
      <c r="AH28" s="54" t="s">
        <v>254</v>
      </c>
      <c r="AI28" s="67" t="s">
        <v>292</v>
      </c>
      <c r="AJ28" s="68" t="s">
        <v>293</v>
      </c>
      <c r="AK28" s="68" t="s">
        <v>293</v>
      </c>
      <c r="AL28" s="10" t="s">
        <v>254</v>
      </c>
      <c r="AM28" s="10" t="s">
        <v>254</v>
      </c>
      <c r="AN28" s="66" t="s">
        <v>309</v>
      </c>
      <c r="AO28" s="54" t="s">
        <v>308</v>
      </c>
      <c r="AP28" s="54">
        <v>2019</v>
      </c>
      <c r="AQ28" s="54" t="s">
        <v>309</v>
      </c>
      <c r="AR28" s="8" t="s">
        <v>285</v>
      </c>
    </row>
    <row r="29" spans="1:44" s="6" customFormat="1" ht="124.5" thickBot="1" x14ac:dyDescent="0.25">
      <c r="A29" s="45" t="s">
        <v>154</v>
      </c>
      <c r="B29" s="4" t="s">
        <v>0</v>
      </c>
      <c r="C29" s="10">
        <v>2019</v>
      </c>
      <c r="D29" s="10" t="s">
        <v>153</v>
      </c>
      <c r="E29" s="8" t="s">
        <v>176</v>
      </c>
      <c r="F29" s="4" t="s">
        <v>155</v>
      </c>
      <c r="G29" s="10" t="s">
        <v>254</v>
      </c>
      <c r="H29" s="8" t="s">
        <v>204</v>
      </c>
      <c r="I29" s="8">
        <f>'Tabla 126644'!A25</f>
        <v>22</v>
      </c>
      <c r="J29" s="10">
        <f>'Tabla 126645'!A25</f>
        <v>22</v>
      </c>
      <c r="K29" s="10" t="s">
        <v>250</v>
      </c>
      <c r="L29" s="10" t="s">
        <v>251</v>
      </c>
      <c r="M29" s="10" t="str">
        <f t="shared" si="0"/>
        <v>OPM-SFR/2019-031</v>
      </c>
      <c r="N29" s="33">
        <v>43621</v>
      </c>
      <c r="O29" s="11">
        <f t="shared" si="1"/>
        <v>61551.724137931036</v>
      </c>
      <c r="P29" s="34">
        <v>71400</v>
      </c>
      <c r="Q29" s="10" t="s">
        <v>254</v>
      </c>
      <c r="R29" s="10" t="s">
        <v>255</v>
      </c>
      <c r="S29" s="10" t="s">
        <v>254</v>
      </c>
      <c r="T29" s="10" t="s">
        <v>256</v>
      </c>
      <c r="U29" s="4" t="str">
        <f t="shared" si="2"/>
        <v>ELABORACIÓN DE 12 ESTUDIOS DE MECÁNICA DE SUELOS PARA PAVIMENTACIÓN DE CALLES Y CAMINOS</v>
      </c>
      <c r="V29" s="73" t="s">
        <v>254</v>
      </c>
      <c r="W29" s="35">
        <v>43621</v>
      </c>
      <c r="X29" s="35">
        <v>43655</v>
      </c>
      <c r="Y29" s="43" t="s">
        <v>275</v>
      </c>
      <c r="Z29" s="10" t="s">
        <v>254</v>
      </c>
      <c r="AA29" s="63" t="s">
        <v>9</v>
      </c>
      <c r="AB29" s="63" t="s">
        <v>12</v>
      </c>
      <c r="AC29" s="54">
        <f>'Tabla 126643'!A24</f>
        <v>21</v>
      </c>
      <c r="AD29" s="54" t="s">
        <v>254</v>
      </c>
      <c r="AE29" s="54" t="s">
        <v>254</v>
      </c>
      <c r="AF29" s="54" t="s">
        <v>254</v>
      </c>
      <c r="AG29" s="54" t="s">
        <v>254</v>
      </c>
      <c r="AH29" s="54" t="s">
        <v>254</v>
      </c>
      <c r="AI29" s="67" t="s">
        <v>292</v>
      </c>
      <c r="AJ29" s="68" t="s">
        <v>293</v>
      </c>
      <c r="AK29" s="68" t="s">
        <v>293</v>
      </c>
      <c r="AL29" s="10" t="s">
        <v>254</v>
      </c>
      <c r="AM29" s="10" t="s">
        <v>254</v>
      </c>
      <c r="AN29" s="66" t="s">
        <v>309</v>
      </c>
      <c r="AO29" s="54" t="s">
        <v>308</v>
      </c>
      <c r="AP29" s="54">
        <v>2019</v>
      </c>
      <c r="AQ29" s="54" t="s">
        <v>309</v>
      </c>
      <c r="AR29" s="8" t="s">
        <v>285</v>
      </c>
    </row>
    <row r="30" spans="1:44" s="6" customFormat="1" ht="124.5" thickBot="1" x14ac:dyDescent="0.25">
      <c r="A30" s="45" t="s">
        <v>154</v>
      </c>
      <c r="B30" s="4" t="s">
        <v>0</v>
      </c>
      <c r="C30" s="10">
        <v>2019</v>
      </c>
      <c r="D30" s="10" t="s">
        <v>153</v>
      </c>
      <c r="E30" s="8" t="s">
        <v>177</v>
      </c>
      <c r="F30" s="4" t="s">
        <v>155</v>
      </c>
      <c r="G30" s="10" t="s">
        <v>254</v>
      </c>
      <c r="H30" s="8" t="s">
        <v>205</v>
      </c>
      <c r="I30" s="8">
        <f>'Tabla 126644'!A26</f>
        <v>23</v>
      </c>
      <c r="J30" s="10">
        <f>'Tabla 126645'!A26</f>
        <v>23</v>
      </c>
      <c r="K30" s="10" t="s">
        <v>250</v>
      </c>
      <c r="L30" s="10" t="s">
        <v>251</v>
      </c>
      <c r="M30" s="10" t="str">
        <f t="shared" si="0"/>
        <v>OPM-SFR/2019-032</v>
      </c>
      <c r="N30" s="33">
        <v>43621</v>
      </c>
      <c r="O30" s="11">
        <f t="shared" si="1"/>
        <v>19900</v>
      </c>
      <c r="P30" s="34">
        <v>23084</v>
      </c>
      <c r="Q30" s="10" t="s">
        <v>254</v>
      </c>
      <c r="R30" s="10" t="s">
        <v>255</v>
      </c>
      <c r="S30" s="10" t="s">
        <v>254</v>
      </c>
      <c r="T30" s="10" t="s">
        <v>256</v>
      </c>
      <c r="U30" s="4" t="str">
        <f t="shared" si="2"/>
        <v>CONTROL DE CALIDAD PARA LAS CALLES NICOLÁS BRAVO Y FRANCISCO MÁRQUEZ</v>
      </c>
      <c r="V30" s="73" t="s">
        <v>254</v>
      </c>
      <c r="W30" s="35">
        <v>43621</v>
      </c>
      <c r="X30" s="35">
        <v>43655</v>
      </c>
      <c r="Y30" s="43" t="s">
        <v>276</v>
      </c>
      <c r="Z30" s="10" t="s">
        <v>254</v>
      </c>
      <c r="AA30" s="63" t="s">
        <v>9</v>
      </c>
      <c r="AB30" s="63" t="s">
        <v>12</v>
      </c>
      <c r="AC30" s="54">
        <f>'Tabla 126643'!A25</f>
        <v>22</v>
      </c>
      <c r="AD30" s="54" t="s">
        <v>254</v>
      </c>
      <c r="AE30" s="54" t="s">
        <v>254</v>
      </c>
      <c r="AF30" s="54" t="s">
        <v>254</v>
      </c>
      <c r="AG30" s="54" t="s">
        <v>254</v>
      </c>
      <c r="AH30" s="54" t="s">
        <v>254</v>
      </c>
      <c r="AI30" s="67" t="s">
        <v>292</v>
      </c>
      <c r="AJ30" s="68" t="s">
        <v>293</v>
      </c>
      <c r="AK30" s="68" t="s">
        <v>293</v>
      </c>
      <c r="AL30" s="10" t="s">
        <v>254</v>
      </c>
      <c r="AM30" s="10" t="s">
        <v>254</v>
      </c>
      <c r="AN30" s="66" t="s">
        <v>309</v>
      </c>
      <c r="AO30" s="54" t="s">
        <v>308</v>
      </c>
      <c r="AP30" s="54">
        <v>2019</v>
      </c>
      <c r="AQ30" s="54" t="s">
        <v>309</v>
      </c>
      <c r="AR30" s="8" t="s">
        <v>285</v>
      </c>
    </row>
    <row r="31" spans="1:44" s="6" customFormat="1" ht="124.5" thickBot="1" x14ac:dyDescent="0.25">
      <c r="A31" s="45" t="s">
        <v>154</v>
      </c>
      <c r="B31" s="4" t="s">
        <v>0</v>
      </c>
      <c r="C31" s="10">
        <v>2019</v>
      </c>
      <c r="D31" s="10" t="s">
        <v>153</v>
      </c>
      <c r="E31" s="8" t="s">
        <v>178</v>
      </c>
      <c r="F31" s="4" t="s">
        <v>155</v>
      </c>
      <c r="G31" s="10" t="s">
        <v>254</v>
      </c>
      <c r="H31" s="8" t="s">
        <v>206</v>
      </c>
      <c r="I31" s="8">
        <f>'Tabla 126644'!A27</f>
        <v>24</v>
      </c>
      <c r="J31" s="10">
        <f>'Tabla 126645'!A27</f>
        <v>24</v>
      </c>
      <c r="K31" s="10" t="s">
        <v>250</v>
      </c>
      <c r="L31" s="10" t="s">
        <v>251</v>
      </c>
      <c r="M31" s="10" t="str">
        <f t="shared" si="0"/>
        <v>OPM-SFR/2019-033</v>
      </c>
      <c r="N31" s="33">
        <v>43622</v>
      </c>
      <c r="O31" s="11">
        <f t="shared" si="1"/>
        <v>22862.758620689656</v>
      </c>
      <c r="P31" s="34">
        <v>26520.799999999999</v>
      </c>
      <c r="Q31" s="10" t="s">
        <v>254</v>
      </c>
      <c r="R31" s="10" t="s">
        <v>255</v>
      </c>
      <c r="S31" s="10" t="s">
        <v>254</v>
      </c>
      <c r="T31" s="10" t="s">
        <v>256</v>
      </c>
      <c r="U31" s="4" t="str">
        <f t="shared" si="2"/>
        <v>PROYECTO DE ADECUACIÓN DE DESCARGA DEL COLECTOR PLUVIAL "JUVENTINO ROSAS" A BÓVEDA PLUVIAL EXISTENTE</v>
      </c>
      <c r="V31" s="73" t="s">
        <v>254</v>
      </c>
      <c r="W31" s="35">
        <v>43626</v>
      </c>
      <c r="X31" s="35">
        <v>43640</v>
      </c>
      <c r="Y31" s="43" t="s">
        <v>277</v>
      </c>
      <c r="Z31" s="10" t="s">
        <v>254</v>
      </c>
      <c r="AA31" s="63" t="s">
        <v>9</v>
      </c>
      <c r="AB31" s="63" t="s">
        <v>12</v>
      </c>
      <c r="AC31" s="54">
        <f>'Tabla 126643'!A26</f>
        <v>23</v>
      </c>
      <c r="AD31" s="54" t="s">
        <v>254</v>
      </c>
      <c r="AE31" s="54" t="s">
        <v>254</v>
      </c>
      <c r="AF31" s="54" t="s">
        <v>254</v>
      </c>
      <c r="AG31" s="54" t="s">
        <v>254</v>
      </c>
      <c r="AH31" s="54" t="s">
        <v>254</v>
      </c>
      <c r="AI31" s="67" t="s">
        <v>292</v>
      </c>
      <c r="AJ31" s="68" t="s">
        <v>293</v>
      </c>
      <c r="AK31" s="68" t="s">
        <v>293</v>
      </c>
      <c r="AL31" s="10" t="s">
        <v>254</v>
      </c>
      <c r="AM31" s="10" t="s">
        <v>254</v>
      </c>
      <c r="AN31" s="66" t="s">
        <v>309</v>
      </c>
      <c r="AO31" s="54" t="s">
        <v>308</v>
      </c>
      <c r="AP31" s="54">
        <v>2019</v>
      </c>
      <c r="AQ31" s="54" t="s">
        <v>309</v>
      </c>
      <c r="AR31" s="8" t="s">
        <v>285</v>
      </c>
    </row>
    <row r="32" spans="1:44" s="6" customFormat="1" ht="124.5" thickBot="1" x14ac:dyDescent="0.25">
      <c r="A32" s="45" t="s">
        <v>154</v>
      </c>
      <c r="B32" s="4" t="s">
        <v>0</v>
      </c>
      <c r="C32" s="10">
        <v>2019</v>
      </c>
      <c r="D32" s="10" t="s">
        <v>153</v>
      </c>
      <c r="E32" s="8" t="s">
        <v>179</v>
      </c>
      <c r="F32" s="4" t="s">
        <v>155</v>
      </c>
      <c r="G32" s="10" t="s">
        <v>254</v>
      </c>
      <c r="H32" s="8" t="s">
        <v>207</v>
      </c>
      <c r="I32" s="8">
        <f>'Tabla 126644'!A28</f>
        <v>25</v>
      </c>
      <c r="J32" s="10">
        <f>'Tabla 126645'!A28</f>
        <v>25</v>
      </c>
      <c r="K32" s="10" t="s">
        <v>250</v>
      </c>
      <c r="L32" s="10" t="s">
        <v>251</v>
      </c>
      <c r="M32" s="10" t="str">
        <f t="shared" si="0"/>
        <v>OPM-SFR/2019-034</v>
      </c>
      <c r="N32" s="33" t="s">
        <v>252</v>
      </c>
      <c r="O32" s="11">
        <f t="shared" si="1"/>
        <v>50127.129310344833</v>
      </c>
      <c r="P32" s="34">
        <v>58147.47</v>
      </c>
      <c r="Q32" s="10" t="s">
        <v>254</v>
      </c>
      <c r="R32" s="10" t="s">
        <v>255</v>
      </c>
      <c r="S32" s="10" t="s">
        <v>254</v>
      </c>
      <c r="T32" s="10" t="s">
        <v>256</v>
      </c>
      <c r="U32" s="4" t="str">
        <f t="shared" si="2"/>
        <v>ELABORACIÓN EXENCIÓN EN MATERIA DE IMPACTO AMBIENTAL PARA EL PROYECTO "PUENTE PARA CICLOVÍA EN EL ECOBULEVARD</v>
      </c>
      <c r="V32" s="73" t="s">
        <v>254</v>
      </c>
      <c r="W32" s="35">
        <v>43636</v>
      </c>
      <c r="X32" s="35">
        <v>43650</v>
      </c>
      <c r="Y32" s="43" t="s">
        <v>278</v>
      </c>
      <c r="Z32" s="10" t="s">
        <v>254</v>
      </c>
      <c r="AA32" s="63" t="s">
        <v>9</v>
      </c>
      <c r="AB32" s="63" t="s">
        <v>12</v>
      </c>
      <c r="AC32" s="54">
        <f>'Tabla 126643'!A27</f>
        <v>24</v>
      </c>
      <c r="AD32" s="54" t="s">
        <v>254</v>
      </c>
      <c r="AE32" s="54" t="s">
        <v>254</v>
      </c>
      <c r="AF32" s="54" t="s">
        <v>254</v>
      </c>
      <c r="AG32" s="54" t="s">
        <v>254</v>
      </c>
      <c r="AH32" s="54" t="s">
        <v>254</v>
      </c>
      <c r="AI32" s="67" t="s">
        <v>292</v>
      </c>
      <c r="AJ32" s="68" t="s">
        <v>293</v>
      </c>
      <c r="AK32" s="68" t="s">
        <v>293</v>
      </c>
      <c r="AL32" s="10" t="s">
        <v>254</v>
      </c>
      <c r="AM32" s="10" t="s">
        <v>254</v>
      </c>
      <c r="AN32" s="66" t="s">
        <v>309</v>
      </c>
      <c r="AO32" s="54" t="s">
        <v>308</v>
      </c>
      <c r="AP32" s="54">
        <v>2019</v>
      </c>
      <c r="AQ32" s="54" t="s">
        <v>309</v>
      </c>
      <c r="AR32" s="8" t="s">
        <v>285</v>
      </c>
    </row>
    <row r="33" spans="1:44" s="6" customFormat="1" ht="124.5" thickBot="1" x14ac:dyDescent="0.25">
      <c r="A33" s="45" t="s">
        <v>154</v>
      </c>
      <c r="B33" s="4" t="s">
        <v>0</v>
      </c>
      <c r="C33" s="10">
        <v>2019</v>
      </c>
      <c r="D33" s="10" t="s">
        <v>153</v>
      </c>
      <c r="E33" s="8" t="s">
        <v>180</v>
      </c>
      <c r="F33" s="4" t="s">
        <v>155</v>
      </c>
      <c r="G33" s="10" t="s">
        <v>254</v>
      </c>
      <c r="H33" s="8" t="s">
        <v>208</v>
      </c>
      <c r="I33" s="8">
        <f>'Tabla 126644'!A29</f>
        <v>26</v>
      </c>
      <c r="J33" s="10">
        <f>'Tabla 126645'!A29</f>
        <v>26</v>
      </c>
      <c r="K33" s="10" t="s">
        <v>250</v>
      </c>
      <c r="L33" s="10" t="s">
        <v>251</v>
      </c>
      <c r="M33" s="10" t="str">
        <f t="shared" si="0"/>
        <v>OPM-SFR/2019-035</v>
      </c>
      <c r="N33" s="39" t="s">
        <v>253</v>
      </c>
      <c r="O33" s="11">
        <f t="shared" si="1"/>
        <v>112082.60344827587</v>
      </c>
      <c r="P33" s="34">
        <v>130015.82</v>
      </c>
      <c r="Q33" s="10" t="s">
        <v>254</v>
      </c>
      <c r="R33" s="10" t="s">
        <v>255</v>
      </c>
      <c r="S33" s="10" t="s">
        <v>254</v>
      </c>
      <c r="T33" s="10" t="s">
        <v>256</v>
      </c>
      <c r="U33" s="4" t="str">
        <f t="shared" si="2"/>
        <v>ELABORACIÓN DE MANIFIESTO DE IMPACTO AMBIENTAL ESTATAL DEL PROYECTO "DISTRIBUCIÓN DE AGUA POTABLE EN LA COMUNIDAD DE SILVA"</v>
      </c>
      <c r="V33" s="73" t="s">
        <v>254</v>
      </c>
      <c r="W33" s="35">
        <v>43636</v>
      </c>
      <c r="X33" s="35">
        <v>43665</v>
      </c>
      <c r="Y33" s="43" t="s">
        <v>279</v>
      </c>
      <c r="Z33" s="10" t="s">
        <v>254</v>
      </c>
      <c r="AA33" s="63" t="s">
        <v>9</v>
      </c>
      <c r="AB33" s="63" t="s">
        <v>12</v>
      </c>
      <c r="AC33" s="54">
        <f>'Tabla 126643'!A28</f>
        <v>25</v>
      </c>
      <c r="AD33" s="54" t="s">
        <v>254</v>
      </c>
      <c r="AE33" s="54" t="s">
        <v>254</v>
      </c>
      <c r="AF33" s="54" t="s">
        <v>254</v>
      </c>
      <c r="AG33" s="54" t="s">
        <v>254</v>
      </c>
      <c r="AH33" s="54" t="s">
        <v>254</v>
      </c>
      <c r="AI33" s="67" t="s">
        <v>292</v>
      </c>
      <c r="AJ33" s="68" t="s">
        <v>293</v>
      </c>
      <c r="AK33" s="68" t="s">
        <v>293</v>
      </c>
      <c r="AL33" s="10" t="s">
        <v>254</v>
      </c>
      <c r="AM33" s="10" t="s">
        <v>254</v>
      </c>
      <c r="AN33" s="66" t="s">
        <v>309</v>
      </c>
      <c r="AO33" s="54" t="s">
        <v>308</v>
      </c>
      <c r="AP33" s="54">
        <v>2019</v>
      </c>
      <c r="AQ33" s="54" t="s">
        <v>309</v>
      </c>
      <c r="AR33" s="8" t="s">
        <v>286</v>
      </c>
    </row>
    <row r="34" spans="1:44" s="6" customFormat="1" ht="124.5" thickBot="1" x14ac:dyDescent="0.25">
      <c r="A34" s="45" t="s">
        <v>154</v>
      </c>
      <c r="B34" s="4" t="s">
        <v>2</v>
      </c>
      <c r="C34" s="10">
        <v>2019</v>
      </c>
      <c r="D34" s="10" t="s">
        <v>153</v>
      </c>
      <c r="E34" s="8" t="s">
        <v>181</v>
      </c>
      <c r="F34" s="4" t="s">
        <v>155</v>
      </c>
      <c r="G34" s="10" t="s">
        <v>254</v>
      </c>
      <c r="H34" s="8" t="s">
        <v>209</v>
      </c>
      <c r="I34" s="8">
        <f>'Tabla 126644'!A30</f>
        <v>27</v>
      </c>
      <c r="J34" s="10">
        <f>'Tabla 126645'!A30</f>
        <v>27</v>
      </c>
      <c r="K34" s="10" t="s">
        <v>250</v>
      </c>
      <c r="L34" s="10" t="s">
        <v>251</v>
      </c>
      <c r="M34" s="10" t="str">
        <f t="shared" si="0"/>
        <v>OPM-SFR/2019-036</v>
      </c>
      <c r="N34" s="39">
        <v>43640</v>
      </c>
      <c r="O34" s="11">
        <f t="shared" si="1"/>
        <v>92324.344827586217</v>
      </c>
      <c r="P34" s="34">
        <v>107096.24</v>
      </c>
      <c r="Q34" s="10" t="s">
        <v>254</v>
      </c>
      <c r="R34" s="10" t="s">
        <v>255</v>
      </c>
      <c r="S34" s="10" t="s">
        <v>254</v>
      </c>
      <c r="T34" s="10" t="s">
        <v>256</v>
      </c>
      <c r="U34" s="4" t="str">
        <f t="shared" si="2"/>
        <v>SANITARIO PARA CASETA DE ESTACIONAMIENTO EN MERCADO MUNICIPAL</v>
      </c>
      <c r="V34" s="73" t="s">
        <v>254</v>
      </c>
      <c r="W34" s="35">
        <v>43641</v>
      </c>
      <c r="X34" s="35">
        <v>43685</v>
      </c>
      <c r="Y34" s="43" t="s">
        <v>282</v>
      </c>
      <c r="Z34" s="10" t="s">
        <v>254</v>
      </c>
      <c r="AA34" s="63" t="s">
        <v>8</v>
      </c>
      <c r="AB34" s="63" t="s">
        <v>18</v>
      </c>
      <c r="AC34" s="54">
        <f>'Tabla 126643'!A29</f>
        <v>26</v>
      </c>
      <c r="AD34" s="54" t="s">
        <v>254</v>
      </c>
      <c r="AE34" s="54" t="s">
        <v>254</v>
      </c>
      <c r="AF34" s="54" t="s">
        <v>254</v>
      </c>
      <c r="AG34" s="54" t="s">
        <v>254</v>
      </c>
      <c r="AH34" s="54" t="s">
        <v>254</v>
      </c>
      <c r="AI34" s="67" t="s">
        <v>292</v>
      </c>
      <c r="AJ34" s="68" t="s">
        <v>293</v>
      </c>
      <c r="AK34" s="68" t="s">
        <v>293</v>
      </c>
      <c r="AL34" s="10" t="s">
        <v>254</v>
      </c>
      <c r="AM34" s="10" t="s">
        <v>254</v>
      </c>
      <c r="AN34" s="66" t="s">
        <v>309</v>
      </c>
      <c r="AO34" s="54" t="s">
        <v>308</v>
      </c>
      <c r="AP34" s="54">
        <v>2019</v>
      </c>
      <c r="AQ34" s="54" t="s">
        <v>309</v>
      </c>
      <c r="AR34" s="8" t="s">
        <v>287</v>
      </c>
    </row>
    <row r="35" spans="1:44" s="6" customFormat="1" ht="124.5" thickBot="1" x14ac:dyDescent="0.25">
      <c r="A35" s="45" t="s">
        <v>154</v>
      </c>
      <c r="B35" s="4" t="s">
        <v>0</v>
      </c>
      <c r="C35" s="10">
        <v>2019</v>
      </c>
      <c r="D35" s="10" t="s">
        <v>153</v>
      </c>
      <c r="E35" s="8" t="s">
        <v>182</v>
      </c>
      <c r="F35" s="4" t="s">
        <v>155</v>
      </c>
      <c r="G35" s="10" t="s">
        <v>254</v>
      </c>
      <c r="H35" s="8" t="s">
        <v>210</v>
      </c>
      <c r="I35" s="8">
        <f>'Tabla 126644'!A31</f>
        <v>28</v>
      </c>
      <c r="J35" s="10">
        <f>'Tabla 126645'!A31</f>
        <v>28</v>
      </c>
      <c r="K35" s="10" t="s">
        <v>250</v>
      </c>
      <c r="L35" s="10" t="s">
        <v>251</v>
      </c>
      <c r="M35" s="10" t="str">
        <f t="shared" si="0"/>
        <v>OPM-SFR/2019-037</v>
      </c>
      <c r="N35" s="39">
        <v>43640</v>
      </c>
      <c r="O35" s="11">
        <f t="shared" si="1"/>
        <v>197351.72413793104</v>
      </c>
      <c r="P35" s="34">
        <v>228928</v>
      </c>
      <c r="Q35" s="10" t="s">
        <v>254</v>
      </c>
      <c r="R35" s="10" t="s">
        <v>255</v>
      </c>
      <c r="S35" s="10" t="s">
        <v>254</v>
      </c>
      <c r="T35" s="10" t="s">
        <v>256</v>
      </c>
      <c r="U35" s="4" t="str">
        <f t="shared" si="2"/>
        <v>PROYECTO EJECUTIVO DE REHABILITACIÓN DE AGUA POTABLE EN LA COMUNIDAD DE SILVA</v>
      </c>
      <c r="V35" s="73" t="s">
        <v>254</v>
      </c>
      <c r="W35" s="35">
        <v>43641</v>
      </c>
      <c r="X35" s="35">
        <v>43670</v>
      </c>
      <c r="Y35" s="43" t="s">
        <v>280</v>
      </c>
      <c r="Z35" s="10" t="s">
        <v>254</v>
      </c>
      <c r="AA35" s="63" t="s">
        <v>9</v>
      </c>
      <c r="AB35" s="63" t="s">
        <v>12</v>
      </c>
      <c r="AC35" s="54">
        <f>'Tabla 126643'!A30</f>
        <v>27</v>
      </c>
      <c r="AD35" s="54" t="s">
        <v>254</v>
      </c>
      <c r="AE35" s="54" t="s">
        <v>254</v>
      </c>
      <c r="AF35" s="54" t="s">
        <v>254</v>
      </c>
      <c r="AG35" s="54" t="s">
        <v>254</v>
      </c>
      <c r="AH35" s="54" t="s">
        <v>254</v>
      </c>
      <c r="AI35" s="67" t="s">
        <v>292</v>
      </c>
      <c r="AJ35" s="68" t="s">
        <v>293</v>
      </c>
      <c r="AK35" s="68" t="s">
        <v>293</v>
      </c>
      <c r="AL35" s="10" t="s">
        <v>254</v>
      </c>
      <c r="AM35" s="10" t="s">
        <v>254</v>
      </c>
      <c r="AN35" s="66" t="s">
        <v>309</v>
      </c>
      <c r="AO35" s="54" t="s">
        <v>308</v>
      </c>
      <c r="AP35" s="54">
        <v>2019</v>
      </c>
      <c r="AQ35" s="54" t="s">
        <v>309</v>
      </c>
      <c r="AR35" s="8" t="s">
        <v>286</v>
      </c>
    </row>
    <row r="36" spans="1:44" s="6" customFormat="1" ht="124.5" thickBot="1" x14ac:dyDescent="0.25">
      <c r="A36" s="46" t="s">
        <v>154</v>
      </c>
      <c r="B36" s="47" t="s">
        <v>2</v>
      </c>
      <c r="C36" s="20">
        <v>2019</v>
      </c>
      <c r="D36" s="20" t="s">
        <v>153</v>
      </c>
      <c r="E36" s="19" t="s">
        <v>183</v>
      </c>
      <c r="F36" s="47" t="s">
        <v>155</v>
      </c>
      <c r="G36" s="20" t="s">
        <v>254</v>
      </c>
      <c r="H36" s="19" t="s">
        <v>211</v>
      </c>
      <c r="I36" s="19">
        <f>'Tabla 126644'!A32</f>
        <v>29</v>
      </c>
      <c r="J36" s="20">
        <f>'Tabla 126645'!A32</f>
        <v>29</v>
      </c>
      <c r="K36" s="20" t="s">
        <v>250</v>
      </c>
      <c r="L36" s="20" t="s">
        <v>251</v>
      </c>
      <c r="M36" s="20" t="str">
        <f t="shared" si="0"/>
        <v>OPM-SFR/2019-038</v>
      </c>
      <c r="N36" s="48">
        <v>43644</v>
      </c>
      <c r="O36" s="21">
        <f t="shared" si="1"/>
        <v>1086296.7068965517</v>
      </c>
      <c r="P36" s="49">
        <v>1260104.18</v>
      </c>
      <c r="Q36" s="20" t="s">
        <v>254</v>
      </c>
      <c r="R36" s="20" t="s">
        <v>255</v>
      </c>
      <c r="S36" s="20" t="s">
        <v>254</v>
      </c>
      <c r="T36" s="20" t="s">
        <v>256</v>
      </c>
      <c r="U36" s="47" t="str">
        <f t="shared" si="2"/>
        <v>COMANDANCIA DE SEGURIDAD PUBLICA  DE SAN FRANCISCO DEL RINCÓN (MEJORAMIENTO Y AMPLIACIÓN)</v>
      </c>
      <c r="V36" s="74">
        <f>378031.25+126010.42</f>
        <v>504041.67</v>
      </c>
      <c r="W36" s="50">
        <v>43647</v>
      </c>
      <c r="X36" s="50">
        <v>43766</v>
      </c>
      <c r="Y36" s="51" t="s">
        <v>281</v>
      </c>
      <c r="Z36" s="20" t="s">
        <v>254</v>
      </c>
      <c r="AA36" s="63" t="s">
        <v>9</v>
      </c>
      <c r="AB36" s="63" t="s">
        <v>12</v>
      </c>
      <c r="AC36" s="54">
        <f>'Tabla 126643'!A31</f>
        <v>28</v>
      </c>
      <c r="AD36" s="54" t="s">
        <v>254</v>
      </c>
      <c r="AE36" s="54" t="s">
        <v>254</v>
      </c>
      <c r="AF36" s="54" t="s">
        <v>254</v>
      </c>
      <c r="AG36" s="54" t="s">
        <v>254</v>
      </c>
      <c r="AH36" s="54" t="s">
        <v>254</v>
      </c>
      <c r="AI36" s="67" t="s">
        <v>292</v>
      </c>
      <c r="AJ36" s="68" t="s">
        <v>293</v>
      </c>
      <c r="AK36" s="68" t="s">
        <v>293</v>
      </c>
      <c r="AL36" s="20" t="s">
        <v>254</v>
      </c>
      <c r="AM36" s="20" t="s">
        <v>254</v>
      </c>
      <c r="AN36" s="66" t="s">
        <v>309</v>
      </c>
      <c r="AO36" s="54" t="s">
        <v>308</v>
      </c>
      <c r="AP36" s="54">
        <v>2019</v>
      </c>
      <c r="AQ36" s="54" t="s">
        <v>309</v>
      </c>
      <c r="AR36" s="8" t="s">
        <v>288</v>
      </c>
    </row>
    <row r="37" spans="1:44" s="6" customFormat="1" x14ac:dyDescent="0.2">
      <c r="B37" s="32"/>
      <c r="O37" s="7"/>
      <c r="P37" s="7"/>
      <c r="U37" s="32"/>
      <c r="V37" s="75"/>
    </row>
  </sheetData>
  <mergeCells count="1">
    <mergeCell ref="A6:AR6"/>
  </mergeCells>
  <dataValidations count="5">
    <dataValidation type="list" allowBlank="1" showInputMessage="1" showErrorMessage="1" sqref="T8">
      <formula1>hidden2</formula1>
    </dataValidation>
    <dataValidation type="list" allowBlank="1" showInputMessage="1" showErrorMessage="1" sqref="AA8:AA36">
      <formula1>hidden3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B8:B36">
      <formula1>hidden1</formula1>
    </dataValidation>
    <dataValidation type="list" allowBlank="1" showInputMessage="1" showErrorMessage="1" sqref="AB8:AB36">
      <formula1>hidden4</formula1>
    </dataValidation>
  </dataValidations>
  <hyperlinks>
    <hyperlink ref="Y9" r:id="rId1" display="http://www.sanfrancisco.gob.mx/transparencia/archivos/2019/02/201904060880002701.PDF"/>
    <hyperlink ref="Y11" r:id="rId2" display="http://www.sanfrancisco.gob.mx/transparencia/archivos/2019/02/201904060880002703.PDF"/>
    <hyperlink ref="Y12" r:id="rId3" display="http://www.sanfrancisco.gob.mx/transparencia/archivos/2019/02/201904060880002704.PDF"/>
    <hyperlink ref="Y14" r:id="rId4" display="http://www.sanfrancisco.gob.mx/transparencia/archivos/2019/02/201904060880002706.PDF"/>
    <hyperlink ref="Y17" r:id="rId5" display="http://www.sanfrancisco.gob.mx/transparencia/archivos/2019/02/201904060880002709.PDF"/>
    <hyperlink ref="Y18" r:id="rId6" display="http://www.sanfrancisco.gob.mx/transparencia/archivos/2019/02/201904060880002710.PDF"/>
    <hyperlink ref="Y19" r:id="rId7" display="http://www.sanfrancisco.gob.mx/transparencia/archivos/2019/02/201904060880002711.PDF"/>
    <hyperlink ref="Y20" r:id="rId8" display="http://www.sanfrancisco.gob.mx/transparencia/archivos/2019/02/201904060880002712.PDF"/>
    <hyperlink ref="Y21" r:id="rId9" display="http://www.sanfrancisco.gob.mx/transparencia/archivos/2019/02/201904060880002713.pdf"/>
    <hyperlink ref="Y22" r:id="rId10" display="http://www.sanfrancisco.gob.mx/transparencia/archivos/2019/02/201904060880002714.pdf"/>
    <hyperlink ref="Y23" r:id="rId11" display="http://www.sanfrancisco.gob.mx/transparencia/archivos/2019/02/201904060880002715.pdf"/>
    <hyperlink ref="Y24" r:id="rId12" display="http://www.sanfrancisco.gob.mx/transparencia/archivos/2019/02/201904060880002716.pdf"/>
    <hyperlink ref="Y26" r:id="rId13" display="http://www.sanfrancisco.gob.mx/transparencia/archivos/2019/02/201904060880002718.pdf"/>
    <hyperlink ref="Y25" r:id="rId14" display="http://www.sanfrancisco.gob.mx/transparencia/archivos/2019/02/201904060880002719.pdf"/>
    <hyperlink ref="Y13" r:id="rId15" display="http://www.sanfrancisco.gob.mx/transparencia/archivos/2019/02/201904060880002725.PDF"/>
    <hyperlink ref="Y27" r:id="rId16" display="http://www.sanfrancisco.gob.mx/transparencia/archivos/2019/02/201904060880002726.pdf"/>
    <hyperlink ref="Y28" r:id="rId17" display="http://www.sanfrancisco.gob.mx/transparencia/archivos/2019/02/201904060880002727.pdf"/>
    <hyperlink ref="Y29" r:id="rId18" display="http://www.sanfrancisco.gob.mx/transparencia/archivos/2019/02/201904060880002728.pdf"/>
    <hyperlink ref="Y30" r:id="rId19" display="http://www.sanfrancisco.gob.mx/transparencia/archivos/2019/02/201904060880002729.pdf"/>
    <hyperlink ref="Y31" r:id="rId20" display="http://www.sanfrancisco.gob.mx/transparencia/archivos/2019/02/201904060880002730.pdf"/>
    <hyperlink ref="Y32" r:id="rId21" display="http://www.sanfrancisco.gob.mx/transparencia/archivos/2019/02/201904060880002731.pdf"/>
    <hyperlink ref="Y33" r:id="rId22" display="http://www.sanfrancisco.gob.mx/transparencia/archivos/2019/02/201904060880002732.pdf"/>
    <hyperlink ref="Y35" r:id="rId23" display="http://www.sanfrancisco.gob.mx/transparencia/archivos/2019/02/201904060880002733.pdf"/>
    <hyperlink ref="Y36" r:id="rId24" display="http://www.sanfrancisco.gob.mx/transparencia/archivos/2019/02/201904060880002734.pdf"/>
    <hyperlink ref="Y34" r:id="rId25" display="http://www.sanfrancisco.gob.mx/transparencia/archivos/2019/02/201904060880002737.pdf"/>
    <hyperlink ref="Y16" r:id="rId26" display="http://www.sanfrancisco.gob.mx/transparencia/archivos/2019/02/201904060880002708.PDF"/>
    <hyperlink ref="Y10" r:id="rId27" display="http://www.sanfrancisco.gob.mx/transparencia/archivos/2019/02/201904060880002722.PDF"/>
    <hyperlink ref="Y15" r:id="rId28" display="http://www.sanfrancisco.gob.mx/transparencia/archivos/2019/02/201904060880002740.PDF"/>
    <hyperlink ref="AJ9:AK9" r:id="rId29" display="http://www.sanfrancisco.gob.mx/transparencia/archivos/2019/02/201904060880002819.pdf"/>
    <hyperlink ref="AJ10:AK36" r:id="rId30" display="http://www.sanfrancisco.gob.mx/transparencia/archivos/2019/02/201904060880002819.pdf"/>
    <hyperlink ref="AL9" r:id="rId31" display="http://www.sanfrancisco.gob.mx/transparencia/archivos/2019/02/201904060880002806.pdf"/>
    <hyperlink ref="AM9" r:id="rId32" display="http://www.sanfrancisco.gob.mx/transparencia/archivos/2019/02/201904060880002807.pdf"/>
    <hyperlink ref="AM10" r:id="rId33" display="http://www.sanfrancisco.gob.mx/transparencia/archivos/2019/02/201904060880002808.pdf"/>
    <hyperlink ref="AL11" r:id="rId34" display="http://www.sanfrancisco.gob.mx/transparencia/archivos/2019/02/201904060880002810.pdf"/>
    <hyperlink ref="AM11" r:id="rId35" display="http://www.sanfrancisco.gob.mx/transparencia/archivos/2019/02/201904060880002811.pdf"/>
    <hyperlink ref="AL13" r:id="rId36" display="http://www.sanfrancisco.gob.mx/transparencia/archivos/2019/02/201904060880002812.pdf"/>
    <hyperlink ref="AM13" r:id="rId37" display="http://www.sanfrancisco.gob.mx/transparencia/archivos/2019/02/201904060880002813.pdf"/>
    <hyperlink ref="AL14" r:id="rId38" display="http://www.sanfrancisco.gob.mx/transparencia/archivos/2019/02/201904060880002814.pdf"/>
    <hyperlink ref="AM14" r:id="rId39" display="http://www.sanfrancisco.gob.mx/transparencia/archivos/2019/02/201904060880002815.pdf"/>
    <hyperlink ref="AL21" r:id="rId40" display="http://www.sanfrancisco.gob.mx/transparencia/archivos/2019/02/201904060880002816.pdf"/>
    <hyperlink ref="AM21" r:id="rId41" display="http://www.sanfrancisco.gob.mx/transparencia/archivos/2019/02/201904060880002817.pdf"/>
    <hyperlink ref="AL10" r:id="rId42"/>
    <hyperlink ref="AL15" r:id="rId43" display="http://www.sanfrancisco.gob.mx/transparencia/archivos/2019/02/201904060880002826.pdf"/>
    <hyperlink ref="AM15" r:id="rId44" display="http://www.sanfrancisco.gob.mx/transparencia/archivos/2019/02/201904060880002827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>
      <selection activeCell="B4" sqref="B4:B32"/>
    </sheetView>
  </sheetViews>
  <sheetFormatPr baseColWidth="10" defaultColWidth="9.140625" defaultRowHeight="12.75" x14ac:dyDescent="0.2"/>
  <cols>
    <col min="1" max="1" width="3" customWidth="1"/>
    <col min="2" max="2" width="19.140625" customWidth="1"/>
    <col min="3" max="3" width="18.85546875" bestFit="1" customWidth="1"/>
    <col min="4" max="4" width="27.140625" style="23" customWidth="1"/>
    <col min="5" max="5" width="34" customWidth="1"/>
    <col min="6" max="6" width="16.42578125" bestFit="1" customWidth="1"/>
    <col min="7" max="7" width="47.42578125" customWidth="1"/>
  </cols>
  <sheetData>
    <row r="1" spans="1:6" hidden="1" x14ac:dyDescent="0.2">
      <c r="B1" t="s">
        <v>27</v>
      </c>
      <c r="C1" t="s">
        <v>27</v>
      </c>
      <c r="D1" s="23" t="s">
        <v>33</v>
      </c>
      <c r="E1" t="s">
        <v>27</v>
      </c>
      <c r="F1" t="s">
        <v>27</v>
      </c>
    </row>
    <row r="2" spans="1:6" hidden="1" x14ac:dyDescent="0.2">
      <c r="B2" t="s">
        <v>92</v>
      </c>
      <c r="C2" t="s">
        <v>93</v>
      </c>
      <c r="D2" s="23" t="s">
        <v>94</v>
      </c>
      <c r="E2" t="s">
        <v>95</v>
      </c>
      <c r="F2" t="s">
        <v>96</v>
      </c>
    </row>
    <row r="3" spans="1:6" ht="15.75" thickBot="1" x14ac:dyDescent="0.3">
      <c r="A3" s="9" t="s">
        <v>97</v>
      </c>
      <c r="B3" s="9" t="s">
        <v>98</v>
      </c>
      <c r="C3" s="9" t="s">
        <v>99</v>
      </c>
      <c r="D3" s="24" t="s">
        <v>100</v>
      </c>
      <c r="E3" s="9" t="s">
        <v>101</v>
      </c>
      <c r="F3" s="9" t="s">
        <v>102</v>
      </c>
    </row>
    <row r="4" spans="1:6" s="6" customFormat="1" ht="45.75" customHeight="1" x14ac:dyDescent="0.2">
      <c r="A4" s="12">
        <v>1</v>
      </c>
      <c r="B4" s="13"/>
      <c r="C4" s="13"/>
      <c r="D4" s="25">
        <v>28700</v>
      </c>
      <c r="E4" s="14" t="s">
        <v>212</v>
      </c>
      <c r="F4" s="15"/>
    </row>
    <row r="5" spans="1:6" s="6" customFormat="1" ht="45.75" customHeight="1" x14ac:dyDescent="0.2">
      <c r="A5" s="16">
        <v>2</v>
      </c>
      <c r="B5" s="10"/>
      <c r="C5" s="10"/>
      <c r="D5" s="26">
        <v>51000</v>
      </c>
      <c r="E5" s="8" t="s">
        <v>212</v>
      </c>
      <c r="F5" s="17"/>
    </row>
    <row r="6" spans="1:6" s="6" customFormat="1" ht="45.75" customHeight="1" x14ac:dyDescent="0.2">
      <c r="A6" s="16">
        <f>A5+1</f>
        <v>3</v>
      </c>
      <c r="B6" s="10"/>
      <c r="C6" s="10"/>
      <c r="D6" s="26">
        <v>26700</v>
      </c>
      <c r="E6" s="8" t="s">
        <v>212</v>
      </c>
      <c r="F6" s="17"/>
    </row>
    <row r="7" spans="1:6" s="6" customFormat="1" ht="45.75" customHeight="1" x14ac:dyDescent="0.2">
      <c r="A7" s="16">
        <f t="shared" ref="A7:A32" si="0">A6+1</f>
        <v>4</v>
      </c>
      <c r="B7" s="8" t="s">
        <v>224</v>
      </c>
      <c r="C7" s="10" t="s">
        <v>225</v>
      </c>
      <c r="D7" s="26">
        <v>93437.36</v>
      </c>
      <c r="E7" s="10"/>
      <c r="F7" s="17" t="s">
        <v>226</v>
      </c>
    </row>
    <row r="8" spans="1:6" s="6" customFormat="1" ht="45.75" customHeight="1" x14ac:dyDescent="0.2">
      <c r="A8" s="16">
        <f t="shared" si="0"/>
        <v>5</v>
      </c>
      <c r="B8" s="8" t="s">
        <v>213</v>
      </c>
      <c r="C8" s="10" t="s">
        <v>225</v>
      </c>
      <c r="D8" s="26">
        <v>47889.3</v>
      </c>
      <c r="E8" s="10"/>
      <c r="F8" s="17" t="s">
        <v>226</v>
      </c>
    </row>
    <row r="9" spans="1:6" s="6" customFormat="1" ht="45.75" customHeight="1" x14ac:dyDescent="0.2">
      <c r="A9" s="16">
        <f t="shared" si="0"/>
        <v>6</v>
      </c>
      <c r="B9" s="10"/>
      <c r="C9" s="10"/>
      <c r="D9" s="26">
        <v>112822.71</v>
      </c>
      <c r="E9" s="8" t="s">
        <v>214</v>
      </c>
      <c r="F9" s="17"/>
    </row>
    <row r="10" spans="1:6" s="6" customFormat="1" ht="45.75" customHeight="1" x14ac:dyDescent="0.2">
      <c r="A10" s="16">
        <f t="shared" si="0"/>
        <v>7</v>
      </c>
      <c r="B10" s="8" t="s">
        <v>227</v>
      </c>
      <c r="C10" s="10" t="s">
        <v>229</v>
      </c>
      <c r="D10" s="26">
        <v>107880</v>
      </c>
      <c r="E10" s="10"/>
      <c r="F10" s="17" t="s">
        <v>228</v>
      </c>
    </row>
    <row r="11" spans="1:6" s="6" customFormat="1" ht="45.75" customHeight="1" x14ac:dyDescent="0.2">
      <c r="A11" s="16">
        <f t="shared" si="0"/>
        <v>8</v>
      </c>
      <c r="B11" s="10"/>
      <c r="C11" s="10"/>
      <c r="D11" s="26">
        <v>95655.86</v>
      </c>
      <c r="E11" s="8" t="s">
        <v>215</v>
      </c>
      <c r="F11" s="17"/>
    </row>
    <row r="12" spans="1:6" s="6" customFormat="1" ht="45.75" customHeight="1" x14ac:dyDescent="0.2">
      <c r="A12" s="16">
        <f t="shared" si="0"/>
        <v>9</v>
      </c>
      <c r="B12" s="10"/>
      <c r="C12" s="10"/>
      <c r="D12" s="26">
        <v>264344.14</v>
      </c>
      <c r="E12" s="8" t="s">
        <v>215</v>
      </c>
      <c r="F12" s="17"/>
    </row>
    <row r="13" spans="1:6" s="6" customFormat="1" ht="45.75" customHeight="1" x14ac:dyDescent="0.2">
      <c r="A13" s="16">
        <f t="shared" si="0"/>
        <v>10</v>
      </c>
      <c r="B13" s="8" t="s">
        <v>230</v>
      </c>
      <c r="C13" s="10" t="s">
        <v>232</v>
      </c>
      <c r="D13" s="26">
        <v>235956.86</v>
      </c>
      <c r="E13" s="10"/>
      <c r="F13" s="17" t="s">
        <v>231</v>
      </c>
    </row>
    <row r="14" spans="1:6" s="6" customFormat="1" ht="45.75" customHeight="1" x14ac:dyDescent="0.2">
      <c r="A14" s="16">
        <f t="shared" si="0"/>
        <v>11</v>
      </c>
      <c r="B14" s="8" t="s">
        <v>213</v>
      </c>
      <c r="C14" s="10" t="s">
        <v>233</v>
      </c>
      <c r="D14" s="26">
        <v>637120.48</v>
      </c>
      <c r="E14" s="10"/>
      <c r="F14" s="17" t="s">
        <v>226</v>
      </c>
    </row>
    <row r="15" spans="1:6" s="6" customFormat="1" ht="45.75" customHeight="1" x14ac:dyDescent="0.2">
      <c r="A15" s="16">
        <f t="shared" si="0"/>
        <v>12</v>
      </c>
      <c r="B15" s="10"/>
      <c r="C15" s="10"/>
      <c r="D15" s="26">
        <v>641445.06999999995</v>
      </c>
      <c r="E15" s="8" t="s">
        <v>216</v>
      </c>
      <c r="F15" s="17"/>
    </row>
    <row r="16" spans="1:6" s="6" customFormat="1" ht="45.75" customHeight="1" x14ac:dyDescent="0.2">
      <c r="A16" s="16">
        <f t="shared" si="0"/>
        <v>13</v>
      </c>
      <c r="B16" s="10"/>
      <c r="C16" s="10"/>
      <c r="D16" s="26">
        <v>117500</v>
      </c>
      <c r="E16" s="8" t="s">
        <v>214</v>
      </c>
      <c r="F16" s="17"/>
    </row>
    <row r="17" spans="1:6" s="6" customFormat="1" ht="45.75" customHeight="1" x14ac:dyDescent="0.2">
      <c r="A17" s="16">
        <f t="shared" si="0"/>
        <v>14</v>
      </c>
      <c r="B17" s="8" t="s">
        <v>234</v>
      </c>
      <c r="C17" s="10" t="s">
        <v>236</v>
      </c>
      <c r="D17" s="26">
        <v>1261684.23</v>
      </c>
      <c r="E17" s="10"/>
      <c r="F17" s="17" t="s">
        <v>235</v>
      </c>
    </row>
    <row r="18" spans="1:6" s="6" customFormat="1" ht="45.75" customHeight="1" x14ac:dyDescent="0.2">
      <c r="A18" s="16">
        <f t="shared" si="0"/>
        <v>15</v>
      </c>
      <c r="B18" s="8" t="s">
        <v>237</v>
      </c>
      <c r="C18" s="10" t="s">
        <v>239</v>
      </c>
      <c r="D18" s="26">
        <v>296399.13</v>
      </c>
      <c r="E18" s="10"/>
      <c r="F18" s="17" t="s">
        <v>238</v>
      </c>
    </row>
    <row r="19" spans="1:6" s="6" customFormat="1" ht="45.75" customHeight="1" x14ac:dyDescent="0.2">
      <c r="A19" s="16">
        <f t="shared" si="0"/>
        <v>16</v>
      </c>
      <c r="B19" s="8" t="s">
        <v>213</v>
      </c>
      <c r="C19" s="10" t="s">
        <v>233</v>
      </c>
      <c r="D19" s="26">
        <v>614668.43000000005</v>
      </c>
      <c r="E19" s="10"/>
      <c r="F19" s="17" t="s">
        <v>226</v>
      </c>
    </row>
    <row r="20" spans="1:6" s="6" customFormat="1" ht="45.75" customHeight="1" x14ac:dyDescent="0.2">
      <c r="A20" s="16">
        <f t="shared" si="0"/>
        <v>17</v>
      </c>
      <c r="B20" s="10"/>
      <c r="C20" s="10"/>
      <c r="D20" s="26">
        <v>942000</v>
      </c>
      <c r="E20" s="8" t="s">
        <v>217</v>
      </c>
      <c r="F20" s="17"/>
    </row>
    <row r="21" spans="1:6" s="6" customFormat="1" ht="45.75" customHeight="1" x14ac:dyDescent="0.2">
      <c r="A21" s="16">
        <f t="shared" si="0"/>
        <v>18</v>
      </c>
      <c r="B21" s="8" t="s">
        <v>240</v>
      </c>
      <c r="C21" s="10" t="s">
        <v>242</v>
      </c>
      <c r="D21" s="26">
        <v>1973956.57</v>
      </c>
      <c r="E21" s="10"/>
      <c r="F21" s="17" t="s">
        <v>241</v>
      </c>
    </row>
    <row r="22" spans="1:6" s="6" customFormat="1" ht="45.75" customHeight="1" x14ac:dyDescent="0.2">
      <c r="A22" s="16">
        <f>A21+1</f>
        <v>19</v>
      </c>
      <c r="B22" s="10"/>
      <c r="C22" s="10"/>
      <c r="D22" s="26">
        <v>2432930.46</v>
      </c>
      <c r="E22" s="8" t="s">
        <v>218</v>
      </c>
      <c r="F22" s="17"/>
    </row>
    <row r="23" spans="1:6" s="6" customFormat="1" ht="45.75" customHeight="1" x14ac:dyDescent="0.2">
      <c r="A23" s="16">
        <f t="shared" si="0"/>
        <v>20</v>
      </c>
      <c r="B23" s="10"/>
      <c r="C23" s="10"/>
      <c r="D23" s="26">
        <v>1535415.19</v>
      </c>
      <c r="E23" s="8" t="s">
        <v>219</v>
      </c>
      <c r="F23" s="17"/>
    </row>
    <row r="24" spans="1:6" s="6" customFormat="1" ht="45.75" customHeight="1" x14ac:dyDescent="0.2">
      <c r="A24" s="16">
        <f t="shared" si="0"/>
        <v>21</v>
      </c>
      <c r="B24" s="10"/>
      <c r="C24" s="10"/>
      <c r="D24" s="26">
        <v>148696.92000000001</v>
      </c>
      <c r="E24" s="8" t="s">
        <v>220</v>
      </c>
      <c r="F24" s="17"/>
    </row>
    <row r="25" spans="1:6" s="6" customFormat="1" ht="45.75" customHeight="1" x14ac:dyDescent="0.2">
      <c r="A25" s="16">
        <f t="shared" si="0"/>
        <v>22</v>
      </c>
      <c r="B25" s="8" t="s">
        <v>243</v>
      </c>
      <c r="C25" s="10" t="s">
        <v>245</v>
      </c>
      <c r="D25" s="26">
        <v>71400</v>
      </c>
      <c r="E25" s="10"/>
      <c r="F25" s="17" t="s">
        <v>244</v>
      </c>
    </row>
    <row r="26" spans="1:6" s="6" customFormat="1" ht="45.75" customHeight="1" x14ac:dyDescent="0.2">
      <c r="A26" s="16">
        <f t="shared" si="0"/>
        <v>23</v>
      </c>
      <c r="B26" s="8" t="s">
        <v>221</v>
      </c>
      <c r="C26" s="10" t="s">
        <v>246</v>
      </c>
      <c r="D26" s="26">
        <v>23084</v>
      </c>
      <c r="E26" s="10"/>
      <c r="F26" s="17" t="s">
        <v>244</v>
      </c>
    </row>
    <row r="27" spans="1:6" s="6" customFormat="1" ht="45.75" customHeight="1" x14ac:dyDescent="0.2">
      <c r="A27" s="16">
        <f t="shared" si="0"/>
        <v>24</v>
      </c>
      <c r="B27" s="10"/>
      <c r="C27" s="10"/>
      <c r="D27" s="26">
        <v>26520.799999999999</v>
      </c>
      <c r="E27" s="8" t="s">
        <v>222</v>
      </c>
      <c r="F27" s="17"/>
    </row>
    <row r="28" spans="1:6" s="6" customFormat="1" ht="45.75" customHeight="1" x14ac:dyDescent="0.2">
      <c r="A28" s="16">
        <f t="shared" si="0"/>
        <v>25</v>
      </c>
      <c r="B28" s="10"/>
      <c r="C28" s="10"/>
      <c r="D28" s="26">
        <v>58147.47</v>
      </c>
      <c r="E28" s="8" t="s">
        <v>214</v>
      </c>
      <c r="F28" s="17"/>
    </row>
    <row r="29" spans="1:6" s="6" customFormat="1" ht="45.75" customHeight="1" x14ac:dyDescent="0.2">
      <c r="A29" s="16">
        <f t="shared" si="0"/>
        <v>26</v>
      </c>
      <c r="B29" s="10"/>
      <c r="C29" s="10"/>
      <c r="D29" s="26">
        <v>130015.82</v>
      </c>
      <c r="E29" s="8" t="s">
        <v>214</v>
      </c>
      <c r="F29" s="17"/>
    </row>
    <row r="30" spans="1:6" s="6" customFormat="1" ht="45.75" customHeight="1" x14ac:dyDescent="0.2">
      <c r="A30" s="16">
        <f t="shared" si="0"/>
        <v>27</v>
      </c>
      <c r="B30" s="10"/>
      <c r="C30" s="10"/>
      <c r="D30" s="26">
        <v>107096.24</v>
      </c>
      <c r="E30" s="8" t="s">
        <v>223</v>
      </c>
      <c r="F30" s="17"/>
    </row>
    <row r="31" spans="1:6" s="6" customFormat="1" ht="45.75" customHeight="1" x14ac:dyDescent="0.2">
      <c r="A31" s="16">
        <f t="shared" si="0"/>
        <v>28</v>
      </c>
      <c r="B31" s="8" t="s">
        <v>230</v>
      </c>
      <c r="C31" s="10" t="s">
        <v>232</v>
      </c>
      <c r="D31" s="26">
        <v>228928</v>
      </c>
      <c r="E31" s="10"/>
      <c r="F31" s="17" t="s">
        <v>231</v>
      </c>
    </row>
    <row r="32" spans="1:6" s="6" customFormat="1" ht="45.75" customHeight="1" thickBot="1" x14ac:dyDescent="0.25">
      <c r="A32" s="18">
        <f t="shared" si="0"/>
        <v>29</v>
      </c>
      <c r="B32" s="19" t="s">
        <v>247</v>
      </c>
      <c r="C32" s="20" t="s">
        <v>249</v>
      </c>
      <c r="D32" s="27">
        <v>1260104.18</v>
      </c>
      <c r="E32" s="20"/>
      <c r="F32" s="22" t="s">
        <v>248</v>
      </c>
    </row>
    <row r="33" spans="4:4" s="6" customFormat="1" x14ac:dyDescent="0.2">
      <c r="D33" s="28"/>
    </row>
    <row r="34" spans="4:4" s="6" customFormat="1" x14ac:dyDescent="0.2">
      <c r="D34" s="28"/>
    </row>
    <row r="35" spans="4:4" s="6" customFormat="1" x14ac:dyDescent="0.2">
      <c r="D35" s="28"/>
    </row>
    <row r="36" spans="4:4" s="6" customFormat="1" x14ac:dyDescent="0.2">
      <c r="D36" s="28"/>
    </row>
    <row r="37" spans="4:4" s="6" customFormat="1" x14ac:dyDescent="0.2">
      <c r="D37" s="28"/>
    </row>
    <row r="38" spans="4:4" s="6" customFormat="1" x14ac:dyDescent="0.2">
      <c r="D38" s="28"/>
    </row>
    <row r="39" spans="4:4" s="6" customFormat="1" x14ac:dyDescent="0.2">
      <c r="D39" s="28"/>
    </row>
    <row r="40" spans="4:4" s="6" customFormat="1" x14ac:dyDescent="0.2">
      <c r="D40" s="28"/>
    </row>
    <row r="41" spans="4:4" s="6" customFormat="1" x14ac:dyDescent="0.2">
      <c r="D41" s="28"/>
    </row>
    <row r="42" spans="4:4" s="6" customFormat="1" x14ac:dyDescent="0.2">
      <c r="D42" s="28"/>
    </row>
    <row r="43" spans="4:4" s="6" customFormat="1" x14ac:dyDescent="0.2">
      <c r="D43" s="28"/>
    </row>
    <row r="44" spans="4:4" s="6" customFormat="1" x14ac:dyDescent="0.2">
      <c r="D44" s="28"/>
    </row>
    <row r="45" spans="4:4" s="6" customFormat="1" x14ac:dyDescent="0.2">
      <c r="D45" s="28"/>
    </row>
    <row r="46" spans="4:4" s="6" customFormat="1" x14ac:dyDescent="0.2">
      <c r="D46" s="28"/>
    </row>
    <row r="47" spans="4:4" s="6" customFormat="1" x14ac:dyDescent="0.2">
      <c r="D47" s="28"/>
    </row>
    <row r="48" spans="4:4" s="6" customFormat="1" x14ac:dyDescent="0.2">
      <c r="D48" s="28"/>
    </row>
    <row r="49" spans="4:4" s="6" customFormat="1" x14ac:dyDescent="0.2">
      <c r="D49" s="28"/>
    </row>
    <row r="50" spans="4:4" s="6" customFormat="1" x14ac:dyDescent="0.2">
      <c r="D50" s="28"/>
    </row>
    <row r="51" spans="4:4" s="6" customFormat="1" x14ac:dyDescent="0.2">
      <c r="D51" s="28"/>
    </row>
    <row r="52" spans="4:4" s="6" customFormat="1" x14ac:dyDescent="0.2">
      <c r="D52" s="28"/>
    </row>
    <row r="53" spans="4:4" s="6" customFormat="1" x14ac:dyDescent="0.2">
      <c r="D53" s="28"/>
    </row>
    <row r="54" spans="4:4" s="6" customFormat="1" x14ac:dyDescent="0.2">
      <c r="D54" s="28"/>
    </row>
    <row r="55" spans="4:4" s="6" customFormat="1" x14ac:dyDescent="0.2">
      <c r="D55" s="28"/>
    </row>
    <row r="56" spans="4:4" s="6" customFormat="1" x14ac:dyDescent="0.2">
      <c r="D56" s="28"/>
    </row>
    <row r="57" spans="4:4" s="6" customFormat="1" x14ac:dyDescent="0.2">
      <c r="D57" s="28"/>
    </row>
    <row r="58" spans="4:4" s="6" customFormat="1" x14ac:dyDescent="0.2">
      <c r="D58" s="28"/>
    </row>
    <row r="59" spans="4:4" s="6" customFormat="1" x14ac:dyDescent="0.2">
      <c r="D59" s="28"/>
    </row>
    <row r="60" spans="4:4" s="6" customFormat="1" x14ac:dyDescent="0.2">
      <c r="D60" s="28"/>
    </row>
    <row r="61" spans="4:4" s="6" customFormat="1" x14ac:dyDescent="0.2">
      <c r="D61" s="28"/>
    </row>
    <row r="62" spans="4:4" s="6" customFormat="1" x14ac:dyDescent="0.2">
      <c r="D62" s="28"/>
    </row>
    <row r="63" spans="4:4" s="6" customFormat="1" x14ac:dyDescent="0.2">
      <c r="D63" s="28"/>
    </row>
    <row r="64" spans="4:4" s="6" customFormat="1" x14ac:dyDescent="0.2">
      <c r="D64" s="28"/>
    </row>
    <row r="65" spans="4:4" s="6" customFormat="1" x14ac:dyDescent="0.2">
      <c r="D65" s="28"/>
    </row>
    <row r="66" spans="4:4" s="6" customFormat="1" x14ac:dyDescent="0.2">
      <c r="D66" s="28"/>
    </row>
    <row r="67" spans="4:4" s="6" customFormat="1" x14ac:dyDescent="0.2">
      <c r="D67" s="28"/>
    </row>
    <row r="68" spans="4:4" s="6" customFormat="1" x14ac:dyDescent="0.2">
      <c r="D68" s="28"/>
    </row>
    <row r="69" spans="4:4" s="6" customFormat="1" x14ac:dyDescent="0.2">
      <c r="D69" s="28"/>
    </row>
    <row r="70" spans="4:4" s="6" customFormat="1" x14ac:dyDescent="0.2">
      <c r="D70" s="28"/>
    </row>
    <row r="71" spans="4:4" s="6" customFormat="1" x14ac:dyDescent="0.2">
      <c r="D71" s="28"/>
    </row>
    <row r="72" spans="4:4" s="6" customFormat="1" x14ac:dyDescent="0.2">
      <c r="D72" s="28"/>
    </row>
    <row r="73" spans="4:4" s="6" customFormat="1" x14ac:dyDescent="0.2">
      <c r="D73" s="28"/>
    </row>
    <row r="74" spans="4:4" s="6" customFormat="1" x14ac:dyDescent="0.2">
      <c r="D74" s="28"/>
    </row>
    <row r="75" spans="4:4" s="6" customFormat="1" x14ac:dyDescent="0.2">
      <c r="D75" s="28"/>
    </row>
    <row r="76" spans="4:4" s="6" customFormat="1" x14ac:dyDescent="0.2">
      <c r="D76" s="28"/>
    </row>
    <row r="77" spans="4:4" s="6" customFormat="1" x14ac:dyDescent="0.2">
      <c r="D77" s="2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3" workbookViewId="0">
      <selection activeCell="A5" sqref="A5:A32"/>
    </sheetView>
  </sheetViews>
  <sheetFormatPr baseColWidth="10" defaultColWidth="9.140625" defaultRowHeight="12.75" x14ac:dyDescent="0.2"/>
  <cols>
    <col min="1" max="1" width="3" customWidth="1"/>
    <col min="2" max="2" width="13.85546875" bestFit="1" customWidth="1"/>
    <col min="3" max="3" width="18.85546875" bestFit="1" customWidth="1"/>
    <col min="4" max="4" width="13.140625" customWidth="1"/>
    <col min="5" max="5" width="16.42578125" bestFit="1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5.75" thickBot="1" x14ac:dyDescent="0.3">
      <c r="A3" s="3" t="s">
        <v>97</v>
      </c>
      <c r="B3" s="3" t="s">
        <v>101</v>
      </c>
      <c r="C3" s="3" t="s">
        <v>99</v>
      </c>
      <c r="D3" s="3" t="s">
        <v>98</v>
      </c>
      <c r="E3" s="3" t="s">
        <v>102</v>
      </c>
    </row>
    <row r="4" spans="1:5" ht="63.75" x14ac:dyDescent="0.2">
      <c r="A4">
        <v>1</v>
      </c>
      <c r="B4" s="14" t="s">
        <v>212</v>
      </c>
      <c r="C4" s="13"/>
      <c r="D4" s="13"/>
      <c r="E4" s="15"/>
    </row>
    <row r="5" spans="1:5" ht="63.75" x14ac:dyDescent="0.2">
      <c r="A5">
        <f>A4+1</f>
        <v>2</v>
      </c>
      <c r="B5" s="8" t="s">
        <v>212</v>
      </c>
      <c r="C5" s="10"/>
      <c r="D5" s="10"/>
      <c r="E5" s="17"/>
    </row>
    <row r="6" spans="1:5" ht="63.75" x14ac:dyDescent="0.2">
      <c r="A6">
        <f t="shared" ref="A6:A32" si="0">A5+1</f>
        <v>3</v>
      </c>
      <c r="B6" s="8" t="s">
        <v>212</v>
      </c>
      <c r="C6" s="10"/>
      <c r="D6" s="10"/>
      <c r="E6" s="17"/>
    </row>
    <row r="7" spans="1:5" ht="25.5" x14ac:dyDescent="0.2">
      <c r="A7">
        <f t="shared" si="0"/>
        <v>4</v>
      </c>
      <c r="B7" s="10"/>
      <c r="C7" s="10" t="s">
        <v>225</v>
      </c>
      <c r="D7" s="8" t="s">
        <v>224</v>
      </c>
      <c r="E7" s="17" t="s">
        <v>226</v>
      </c>
    </row>
    <row r="8" spans="1:5" ht="51" x14ac:dyDescent="0.2">
      <c r="A8">
        <f t="shared" si="0"/>
        <v>5</v>
      </c>
      <c r="B8" s="10"/>
      <c r="C8" s="10" t="s">
        <v>225</v>
      </c>
      <c r="D8" s="8" t="s">
        <v>213</v>
      </c>
      <c r="E8" s="17" t="s">
        <v>226</v>
      </c>
    </row>
    <row r="9" spans="1:5" ht="63.75" x14ac:dyDescent="0.2">
      <c r="A9">
        <f t="shared" si="0"/>
        <v>6</v>
      </c>
      <c r="B9" s="8" t="s">
        <v>214</v>
      </c>
      <c r="C9" s="10"/>
      <c r="D9" s="10"/>
      <c r="E9" s="17"/>
    </row>
    <row r="10" spans="1:5" ht="25.5" x14ac:dyDescent="0.2">
      <c r="A10">
        <f t="shared" si="0"/>
        <v>7</v>
      </c>
      <c r="B10" s="10"/>
      <c r="C10" s="10" t="s">
        <v>229</v>
      </c>
      <c r="D10" s="8" t="s">
        <v>227</v>
      </c>
      <c r="E10" s="17" t="s">
        <v>228</v>
      </c>
    </row>
    <row r="11" spans="1:5" ht="38.25" x14ac:dyDescent="0.2">
      <c r="A11">
        <f t="shared" si="0"/>
        <v>8</v>
      </c>
      <c r="B11" s="8" t="s">
        <v>215</v>
      </c>
      <c r="C11" s="10"/>
      <c r="D11" s="10"/>
      <c r="E11" s="17"/>
    </row>
    <row r="12" spans="1:5" ht="38.25" x14ac:dyDescent="0.2">
      <c r="A12">
        <f t="shared" si="0"/>
        <v>9</v>
      </c>
      <c r="B12" s="8" t="s">
        <v>215</v>
      </c>
      <c r="C12" s="10"/>
      <c r="D12" s="10"/>
      <c r="E12" s="17"/>
    </row>
    <row r="13" spans="1:5" ht="25.5" x14ac:dyDescent="0.2">
      <c r="A13">
        <f t="shared" si="0"/>
        <v>10</v>
      </c>
      <c r="B13" s="10"/>
      <c r="C13" s="10" t="s">
        <v>232</v>
      </c>
      <c r="D13" s="8" t="s">
        <v>230</v>
      </c>
      <c r="E13" s="17" t="s">
        <v>231</v>
      </c>
    </row>
    <row r="14" spans="1:5" ht="51" x14ac:dyDescent="0.2">
      <c r="A14">
        <f t="shared" si="0"/>
        <v>11</v>
      </c>
      <c r="B14" s="10"/>
      <c r="C14" s="10" t="s">
        <v>233</v>
      </c>
      <c r="D14" s="8" t="s">
        <v>213</v>
      </c>
      <c r="E14" s="17" t="s">
        <v>226</v>
      </c>
    </row>
    <row r="15" spans="1:5" ht="89.25" x14ac:dyDescent="0.2">
      <c r="A15">
        <f t="shared" si="0"/>
        <v>12</v>
      </c>
      <c r="B15" s="8" t="s">
        <v>216</v>
      </c>
      <c r="C15" s="10"/>
      <c r="D15" s="10"/>
      <c r="E15" s="17"/>
    </row>
    <row r="16" spans="1:5" ht="63.75" x14ac:dyDescent="0.2">
      <c r="A16">
        <f t="shared" si="0"/>
        <v>13</v>
      </c>
      <c r="B16" s="8" t="s">
        <v>214</v>
      </c>
      <c r="C16" s="10"/>
      <c r="D16" s="10"/>
      <c r="E16" s="17"/>
    </row>
    <row r="17" spans="1:5" ht="25.5" x14ac:dyDescent="0.2">
      <c r="A17">
        <f t="shared" si="0"/>
        <v>14</v>
      </c>
      <c r="B17" s="10"/>
      <c r="C17" s="10" t="s">
        <v>236</v>
      </c>
      <c r="D17" s="8" t="s">
        <v>234</v>
      </c>
      <c r="E17" s="17" t="s">
        <v>235</v>
      </c>
    </row>
    <row r="18" spans="1:5" ht="25.5" x14ac:dyDescent="0.2">
      <c r="A18">
        <f t="shared" si="0"/>
        <v>15</v>
      </c>
      <c r="B18" s="10"/>
      <c r="C18" s="10" t="s">
        <v>239</v>
      </c>
      <c r="D18" s="8" t="s">
        <v>237</v>
      </c>
      <c r="E18" s="17" t="s">
        <v>238</v>
      </c>
    </row>
    <row r="19" spans="1:5" ht="51" x14ac:dyDescent="0.2">
      <c r="A19">
        <f t="shared" si="0"/>
        <v>16</v>
      </c>
      <c r="B19" s="10"/>
      <c r="C19" s="10" t="s">
        <v>233</v>
      </c>
      <c r="D19" s="8" t="s">
        <v>213</v>
      </c>
      <c r="E19" s="17" t="s">
        <v>226</v>
      </c>
    </row>
    <row r="20" spans="1:5" ht="38.25" x14ac:dyDescent="0.2">
      <c r="A20">
        <f t="shared" si="0"/>
        <v>17</v>
      </c>
      <c r="B20" s="8" t="s">
        <v>217</v>
      </c>
      <c r="C20" s="10"/>
      <c r="D20" s="10"/>
      <c r="E20" s="17"/>
    </row>
    <row r="21" spans="1:5" x14ac:dyDescent="0.2">
      <c r="A21">
        <f t="shared" si="0"/>
        <v>18</v>
      </c>
      <c r="B21" s="10"/>
      <c r="C21" s="10" t="s">
        <v>242</v>
      </c>
      <c r="D21" s="8" t="s">
        <v>240</v>
      </c>
      <c r="E21" s="17" t="s">
        <v>241</v>
      </c>
    </row>
    <row r="22" spans="1:5" ht="76.5" x14ac:dyDescent="0.2">
      <c r="A22">
        <f t="shared" si="0"/>
        <v>19</v>
      </c>
      <c r="B22" s="8" t="s">
        <v>218</v>
      </c>
      <c r="C22" s="10"/>
      <c r="D22" s="10"/>
      <c r="E22" s="17"/>
    </row>
    <row r="23" spans="1:5" ht="51" x14ac:dyDescent="0.2">
      <c r="A23">
        <f t="shared" si="0"/>
        <v>20</v>
      </c>
      <c r="B23" s="8" t="s">
        <v>219</v>
      </c>
      <c r="C23" s="10"/>
      <c r="D23" s="10"/>
      <c r="E23" s="17"/>
    </row>
    <row r="24" spans="1:5" ht="63.75" x14ac:dyDescent="0.2">
      <c r="A24">
        <f t="shared" si="0"/>
        <v>21</v>
      </c>
      <c r="B24" s="8" t="s">
        <v>220</v>
      </c>
      <c r="C24" s="10"/>
      <c r="D24" s="10"/>
      <c r="E24" s="17"/>
    </row>
    <row r="25" spans="1:5" x14ac:dyDescent="0.2">
      <c r="A25">
        <f t="shared" si="0"/>
        <v>22</v>
      </c>
      <c r="B25" s="10"/>
      <c r="C25" s="10" t="s">
        <v>245</v>
      </c>
      <c r="D25" s="8" t="s">
        <v>243</v>
      </c>
      <c r="E25" s="17" t="s">
        <v>244</v>
      </c>
    </row>
    <row r="26" spans="1:5" ht="38.25" x14ac:dyDescent="0.2">
      <c r="A26">
        <f t="shared" si="0"/>
        <v>23</v>
      </c>
      <c r="B26" s="10"/>
      <c r="C26" s="10" t="s">
        <v>246</v>
      </c>
      <c r="D26" s="8" t="s">
        <v>221</v>
      </c>
      <c r="E26" s="17" t="s">
        <v>244</v>
      </c>
    </row>
    <row r="27" spans="1:5" ht="63.75" x14ac:dyDescent="0.2">
      <c r="A27">
        <f t="shared" si="0"/>
        <v>24</v>
      </c>
      <c r="B27" s="8" t="s">
        <v>222</v>
      </c>
      <c r="C27" s="10"/>
      <c r="D27" s="10"/>
      <c r="E27" s="17"/>
    </row>
    <row r="28" spans="1:5" ht="63.75" x14ac:dyDescent="0.2">
      <c r="A28">
        <f t="shared" si="0"/>
        <v>25</v>
      </c>
      <c r="B28" s="8" t="s">
        <v>214</v>
      </c>
      <c r="C28" s="10"/>
      <c r="D28" s="10"/>
      <c r="E28" s="17"/>
    </row>
    <row r="29" spans="1:5" ht="63.75" x14ac:dyDescent="0.2">
      <c r="A29">
        <f t="shared" si="0"/>
        <v>26</v>
      </c>
      <c r="B29" s="8" t="s">
        <v>214</v>
      </c>
      <c r="C29" s="10"/>
      <c r="D29" s="10"/>
      <c r="E29" s="17"/>
    </row>
    <row r="30" spans="1:5" ht="76.5" x14ac:dyDescent="0.2">
      <c r="A30">
        <f t="shared" si="0"/>
        <v>27</v>
      </c>
      <c r="B30" s="8" t="s">
        <v>223</v>
      </c>
      <c r="C30" s="10"/>
      <c r="D30" s="10"/>
      <c r="E30" s="17"/>
    </row>
    <row r="31" spans="1:5" ht="25.5" x14ac:dyDescent="0.2">
      <c r="A31">
        <f t="shared" si="0"/>
        <v>28</v>
      </c>
      <c r="B31" s="10"/>
      <c r="C31" s="10" t="s">
        <v>232</v>
      </c>
      <c r="D31" s="8" t="s">
        <v>230</v>
      </c>
      <c r="E31" s="17" t="s">
        <v>231</v>
      </c>
    </row>
    <row r="32" spans="1:5" ht="26.25" thickBot="1" x14ac:dyDescent="0.25">
      <c r="A32">
        <f t="shared" si="0"/>
        <v>29</v>
      </c>
      <c r="B32" s="20"/>
      <c r="C32" s="20" t="s">
        <v>249</v>
      </c>
      <c r="D32" s="19" t="s">
        <v>247</v>
      </c>
      <c r="E32" s="22" t="s">
        <v>248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3" sqref="A3:E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29.140625" customWidth="1"/>
    <col min="4" max="4" width="15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s="30" customFormat="1" ht="60.75" thickBot="1" x14ac:dyDescent="0.3">
      <c r="A3" s="85" t="s">
        <v>97</v>
      </c>
      <c r="B3" s="85" t="s">
        <v>133</v>
      </c>
      <c r="C3" s="85" t="s">
        <v>134</v>
      </c>
      <c r="D3" s="85" t="s">
        <v>135</v>
      </c>
      <c r="E3" s="85" t="s">
        <v>136</v>
      </c>
    </row>
    <row r="4" spans="1:5" ht="42" customHeight="1" thickTop="1" x14ac:dyDescent="0.2">
      <c r="A4" s="82">
        <v>1</v>
      </c>
      <c r="B4" s="83" t="s">
        <v>338</v>
      </c>
      <c r="C4" s="84" t="s">
        <v>310</v>
      </c>
      <c r="D4" s="83" t="s">
        <v>254</v>
      </c>
      <c r="E4" s="82" t="s">
        <v>289</v>
      </c>
    </row>
    <row r="5" spans="1:5" ht="42" customHeight="1" x14ac:dyDescent="0.2">
      <c r="A5" s="79">
        <f>A4+1</f>
        <v>2</v>
      </c>
      <c r="B5" s="80" t="s">
        <v>338</v>
      </c>
      <c r="C5" s="81" t="s">
        <v>311</v>
      </c>
      <c r="D5" s="80" t="s">
        <v>254</v>
      </c>
      <c r="E5" s="79" t="s">
        <v>289</v>
      </c>
    </row>
    <row r="6" spans="1:5" ht="42" customHeight="1" x14ac:dyDescent="0.2">
      <c r="A6" s="79">
        <f t="shared" ref="A6:A31" si="0">A5+1</f>
        <v>3</v>
      </c>
      <c r="B6" s="80" t="s">
        <v>338</v>
      </c>
      <c r="C6" s="81" t="s">
        <v>312</v>
      </c>
      <c r="D6" s="80" t="s">
        <v>254</v>
      </c>
      <c r="E6" s="79" t="s">
        <v>289</v>
      </c>
    </row>
    <row r="7" spans="1:5" ht="42" customHeight="1" x14ac:dyDescent="0.2">
      <c r="A7" s="79">
        <f t="shared" si="0"/>
        <v>4</v>
      </c>
      <c r="B7" s="80" t="s">
        <v>338</v>
      </c>
      <c r="C7" s="81" t="s">
        <v>313</v>
      </c>
      <c r="D7" s="80" t="s">
        <v>254</v>
      </c>
      <c r="E7" s="79" t="s">
        <v>289</v>
      </c>
    </row>
    <row r="8" spans="1:5" ht="42" customHeight="1" x14ac:dyDescent="0.2">
      <c r="A8" s="79">
        <f t="shared" si="0"/>
        <v>5</v>
      </c>
      <c r="B8" s="80" t="s">
        <v>339</v>
      </c>
      <c r="C8" s="81" t="s">
        <v>314</v>
      </c>
      <c r="D8" s="80" t="s">
        <v>254</v>
      </c>
      <c r="E8" s="79" t="s">
        <v>289</v>
      </c>
    </row>
    <row r="9" spans="1:5" ht="42" customHeight="1" x14ac:dyDescent="0.2">
      <c r="A9" s="79">
        <f t="shared" si="0"/>
        <v>6</v>
      </c>
      <c r="B9" s="80" t="s">
        <v>338</v>
      </c>
      <c r="C9" s="81" t="s">
        <v>315</v>
      </c>
      <c r="D9" s="80" t="s">
        <v>254</v>
      </c>
      <c r="E9" s="79" t="s">
        <v>289</v>
      </c>
    </row>
    <row r="10" spans="1:5" ht="42" customHeight="1" x14ac:dyDescent="0.2">
      <c r="A10" s="79">
        <f t="shared" si="0"/>
        <v>7</v>
      </c>
      <c r="B10" s="80" t="s">
        <v>340</v>
      </c>
      <c r="C10" s="81" t="s">
        <v>316</v>
      </c>
      <c r="D10" s="80" t="s">
        <v>254</v>
      </c>
      <c r="E10" s="79" t="s">
        <v>289</v>
      </c>
    </row>
    <row r="11" spans="1:5" ht="42" customHeight="1" x14ac:dyDescent="0.2">
      <c r="A11" s="79">
        <f t="shared" si="0"/>
        <v>8</v>
      </c>
      <c r="B11" s="80" t="s">
        <v>341</v>
      </c>
      <c r="C11" s="81" t="s">
        <v>317</v>
      </c>
      <c r="D11" s="80" t="s">
        <v>254</v>
      </c>
      <c r="E11" s="79" t="s">
        <v>289</v>
      </c>
    </row>
    <row r="12" spans="1:5" ht="42" customHeight="1" x14ac:dyDescent="0.2">
      <c r="A12" s="79">
        <f t="shared" si="0"/>
        <v>9</v>
      </c>
      <c r="B12" s="80" t="s">
        <v>342</v>
      </c>
      <c r="C12" s="81" t="s">
        <v>318</v>
      </c>
      <c r="D12" s="80" t="s">
        <v>254</v>
      </c>
      <c r="E12" s="79" t="s">
        <v>289</v>
      </c>
    </row>
    <row r="13" spans="1:5" ht="42" customHeight="1" x14ac:dyDescent="0.2">
      <c r="A13" s="79">
        <f t="shared" si="0"/>
        <v>10</v>
      </c>
      <c r="B13" s="80" t="s">
        <v>343</v>
      </c>
      <c r="C13" s="81" t="s">
        <v>319</v>
      </c>
      <c r="D13" s="80" t="s">
        <v>254</v>
      </c>
      <c r="E13" s="79" t="s">
        <v>289</v>
      </c>
    </row>
    <row r="14" spans="1:5" ht="42" customHeight="1" x14ac:dyDescent="0.2">
      <c r="A14" s="79">
        <f t="shared" si="0"/>
        <v>11</v>
      </c>
      <c r="B14" s="80" t="s">
        <v>338</v>
      </c>
      <c r="C14" s="81" t="s">
        <v>320</v>
      </c>
      <c r="D14" s="80" t="s">
        <v>254</v>
      </c>
      <c r="E14" s="79" t="s">
        <v>290</v>
      </c>
    </row>
    <row r="15" spans="1:5" ht="42" customHeight="1" x14ac:dyDescent="0.2">
      <c r="A15" s="79">
        <f t="shared" si="0"/>
        <v>12</v>
      </c>
      <c r="B15" s="80" t="s">
        <v>338</v>
      </c>
      <c r="C15" s="81" t="s">
        <v>321</v>
      </c>
      <c r="D15" s="80" t="s">
        <v>254</v>
      </c>
      <c r="E15" s="79" t="s">
        <v>289</v>
      </c>
    </row>
    <row r="16" spans="1:5" ht="42" customHeight="1" x14ac:dyDescent="0.2">
      <c r="A16" s="79">
        <f t="shared" si="0"/>
        <v>13</v>
      </c>
      <c r="B16" s="80" t="s">
        <v>338</v>
      </c>
      <c r="C16" s="81" t="s">
        <v>322</v>
      </c>
      <c r="D16" s="80" t="s">
        <v>254</v>
      </c>
      <c r="E16" s="79" t="s">
        <v>289</v>
      </c>
    </row>
    <row r="17" spans="1:5" ht="42" customHeight="1" x14ac:dyDescent="0.2">
      <c r="A17" s="79">
        <f t="shared" si="0"/>
        <v>14</v>
      </c>
      <c r="B17" s="80" t="s">
        <v>344</v>
      </c>
      <c r="C17" s="81" t="s">
        <v>323</v>
      </c>
      <c r="D17" s="80" t="s">
        <v>254</v>
      </c>
      <c r="E17" s="79" t="s">
        <v>290</v>
      </c>
    </row>
    <row r="18" spans="1:5" ht="42" customHeight="1" x14ac:dyDescent="0.2">
      <c r="A18" s="79">
        <f t="shared" si="0"/>
        <v>15</v>
      </c>
      <c r="B18" s="80" t="s">
        <v>345</v>
      </c>
      <c r="C18" s="81" t="s">
        <v>324</v>
      </c>
      <c r="D18" s="80" t="s">
        <v>254</v>
      </c>
      <c r="E18" s="79" t="s">
        <v>290</v>
      </c>
    </row>
    <row r="19" spans="1:5" ht="42" customHeight="1" x14ac:dyDescent="0.2">
      <c r="A19" s="79">
        <f t="shared" si="0"/>
        <v>16</v>
      </c>
      <c r="B19" s="80" t="s">
        <v>338</v>
      </c>
      <c r="C19" s="81" t="s">
        <v>325</v>
      </c>
      <c r="D19" s="80" t="s">
        <v>254</v>
      </c>
      <c r="E19" s="79" t="s">
        <v>290</v>
      </c>
    </row>
    <row r="20" spans="1:5" ht="42" customHeight="1" x14ac:dyDescent="0.2">
      <c r="A20" s="79">
        <f t="shared" si="0"/>
        <v>17</v>
      </c>
      <c r="B20" s="80" t="s">
        <v>346</v>
      </c>
      <c r="C20" s="81" t="s">
        <v>326</v>
      </c>
      <c r="D20" s="80" t="s">
        <v>254</v>
      </c>
      <c r="E20" s="79" t="s">
        <v>290</v>
      </c>
    </row>
    <row r="21" spans="1:5" ht="42" customHeight="1" x14ac:dyDescent="0.2">
      <c r="A21" s="79">
        <f t="shared" si="0"/>
        <v>18</v>
      </c>
      <c r="B21" s="80" t="s">
        <v>347</v>
      </c>
      <c r="C21" s="81" t="s">
        <v>327</v>
      </c>
      <c r="D21" s="80" t="s">
        <v>254</v>
      </c>
      <c r="E21" s="79" t="s">
        <v>290</v>
      </c>
    </row>
    <row r="22" spans="1:5" ht="42" customHeight="1" x14ac:dyDescent="0.2">
      <c r="A22" s="79">
        <f t="shared" si="0"/>
        <v>19</v>
      </c>
      <c r="B22" s="80" t="s">
        <v>348</v>
      </c>
      <c r="C22" s="81" t="s">
        <v>328</v>
      </c>
      <c r="D22" s="80" t="s">
        <v>254</v>
      </c>
      <c r="E22" s="79" t="s">
        <v>290</v>
      </c>
    </row>
    <row r="23" spans="1:5" ht="42" customHeight="1" x14ac:dyDescent="0.2">
      <c r="A23" s="79">
        <f t="shared" si="0"/>
        <v>20</v>
      </c>
      <c r="B23" s="80" t="s">
        <v>349</v>
      </c>
      <c r="C23" s="81" t="s">
        <v>329</v>
      </c>
      <c r="D23" s="80" t="s">
        <v>254</v>
      </c>
      <c r="E23" s="79" t="s">
        <v>289</v>
      </c>
    </row>
    <row r="24" spans="1:5" ht="42" customHeight="1" x14ac:dyDescent="0.2">
      <c r="A24" s="79">
        <f t="shared" si="0"/>
        <v>21</v>
      </c>
      <c r="B24" s="80" t="s">
        <v>338</v>
      </c>
      <c r="C24" s="81" t="s">
        <v>330</v>
      </c>
      <c r="D24" s="80" t="s">
        <v>254</v>
      </c>
      <c r="E24" s="79" t="s">
        <v>290</v>
      </c>
    </row>
    <row r="25" spans="1:5" ht="42" customHeight="1" x14ac:dyDescent="0.2">
      <c r="A25" s="79">
        <f t="shared" si="0"/>
        <v>22</v>
      </c>
      <c r="B25" s="80" t="s">
        <v>350</v>
      </c>
      <c r="C25" s="81" t="s">
        <v>331</v>
      </c>
      <c r="D25" s="80" t="s">
        <v>254</v>
      </c>
      <c r="E25" s="79" t="s">
        <v>289</v>
      </c>
    </row>
    <row r="26" spans="1:5" ht="42" customHeight="1" x14ac:dyDescent="0.2">
      <c r="A26" s="79">
        <f t="shared" si="0"/>
        <v>23</v>
      </c>
      <c r="B26" s="80" t="s">
        <v>351</v>
      </c>
      <c r="C26" s="81" t="s">
        <v>332</v>
      </c>
      <c r="D26" s="80" t="s">
        <v>254</v>
      </c>
      <c r="E26" s="79" t="s">
        <v>291</v>
      </c>
    </row>
    <row r="27" spans="1:5" ht="42" customHeight="1" x14ac:dyDescent="0.2">
      <c r="A27" s="79">
        <f t="shared" si="0"/>
        <v>24</v>
      </c>
      <c r="B27" s="80" t="s">
        <v>338</v>
      </c>
      <c r="C27" s="81" t="s">
        <v>333</v>
      </c>
      <c r="D27" s="80" t="s">
        <v>254</v>
      </c>
      <c r="E27" s="79" t="s">
        <v>289</v>
      </c>
    </row>
    <row r="28" spans="1:5" ht="42" customHeight="1" x14ac:dyDescent="0.2">
      <c r="A28" s="79">
        <f t="shared" si="0"/>
        <v>25</v>
      </c>
      <c r="B28" s="80" t="s">
        <v>352</v>
      </c>
      <c r="C28" s="81" t="s">
        <v>334</v>
      </c>
      <c r="D28" s="80" t="s">
        <v>254</v>
      </c>
      <c r="E28" s="79" t="s">
        <v>290</v>
      </c>
    </row>
    <row r="29" spans="1:5" ht="42" customHeight="1" x14ac:dyDescent="0.2">
      <c r="A29" s="79">
        <f t="shared" si="0"/>
        <v>26</v>
      </c>
      <c r="B29" s="80" t="s">
        <v>338</v>
      </c>
      <c r="C29" s="81" t="s">
        <v>335</v>
      </c>
      <c r="D29" s="80" t="s">
        <v>254</v>
      </c>
      <c r="E29" s="79" t="s">
        <v>290</v>
      </c>
    </row>
    <row r="30" spans="1:5" ht="42" customHeight="1" x14ac:dyDescent="0.2">
      <c r="A30" s="79">
        <f t="shared" si="0"/>
        <v>27</v>
      </c>
      <c r="B30" s="80" t="s">
        <v>352</v>
      </c>
      <c r="C30" s="81" t="s">
        <v>336</v>
      </c>
      <c r="D30" s="80" t="s">
        <v>254</v>
      </c>
      <c r="E30" s="79" t="s">
        <v>290</v>
      </c>
    </row>
    <row r="31" spans="1:5" ht="42" customHeight="1" x14ac:dyDescent="0.2">
      <c r="A31" s="79">
        <f t="shared" si="0"/>
        <v>28</v>
      </c>
      <c r="B31" s="80" t="s">
        <v>338</v>
      </c>
      <c r="C31" s="81" t="s">
        <v>337</v>
      </c>
      <c r="D31" s="80" t="s">
        <v>254</v>
      </c>
      <c r="E31" s="79" t="s">
        <v>291</v>
      </c>
    </row>
  </sheetData>
  <hyperlinks>
    <hyperlink ref="C4" r:id="rId1" display="http://www.sanfrancisco.gob.mx/transparencia/archivos/2019/02/201904060880002828.pdf"/>
    <hyperlink ref="C5" r:id="rId2" display="http://www.sanfrancisco.gob.mx/transparencia/archivos/2019/02/201904060880002829.pdf"/>
    <hyperlink ref="C6" r:id="rId3" display="http://www.sanfrancisco.gob.mx/transparencia/archivos/2019/02/201904060880002830.pdf"/>
    <hyperlink ref="C7" r:id="rId4" display="http://www.sanfrancisco.gob.mx/transparencia/archivos/2019/02/201904060880002831.pdf"/>
    <hyperlink ref="C8" r:id="rId5" display="http://www.sanfrancisco.gob.mx/transparencia/archivos/2019/02/201904060880002832.pdf"/>
    <hyperlink ref="C9" r:id="rId6" display="http://www.sanfrancisco.gob.mx/transparencia/archivos/2019/02/201904060880002833.pdf"/>
    <hyperlink ref="C10" r:id="rId7" display="http://www.sanfrancisco.gob.mx/transparencia/archivos/2019/02/201904060880002834.pdf"/>
    <hyperlink ref="C11" r:id="rId8" display="http://www.sanfrancisco.gob.mx/transparencia/archivos/2019/02/201904060880002835.pdf"/>
    <hyperlink ref="C12" r:id="rId9" display="http://www.sanfrancisco.gob.mx/transparencia/archivos/2019/02/201904060880002836.pdf"/>
    <hyperlink ref="C13" r:id="rId10" display="http://www.sanfrancisco.gob.mx/transparencia/archivos/2019/02/201904060880002839.pdf"/>
    <hyperlink ref="C14" r:id="rId11" display="http://www.sanfrancisco.gob.mx/transparencia/archivos/2019/02/201904060880002837.pdf"/>
    <hyperlink ref="C15" r:id="rId12" display="http://www.sanfrancisco.gob.mx/transparencia/archivos/2019/02/201904060880002838.pdf"/>
    <hyperlink ref="C16" r:id="rId13" display="http://www.sanfrancisco.gob.mx/transparencia/archivos/2019/02/201904060880002840.pdf"/>
    <hyperlink ref="C17" r:id="rId14" display="http://www.sanfrancisco.gob.mx/transparencia/archivos/2019/02/201904060880002841.pdf"/>
    <hyperlink ref="C18" r:id="rId15" display="http://www.sanfrancisco.gob.mx/transparencia/archivos/2019/02/201904060880002842.pdf"/>
    <hyperlink ref="C19" r:id="rId16" display="http://www.sanfrancisco.gob.mx/transparencia/archivos/2019/02/201904060880002843.pdf"/>
    <hyperlink ref="C20" r:id="rId17" display="http://www.sanfrancisco.gob.mx/transparencia/archivos/2019/02/201904060880002845.pdf"/>
    <hyperlink ref="C21" r:id="rId18" display="http://www.sanfrancisco.gob.mx/transparencia/archivos/2019/02/201904060880002846.pdf"/>
    <hyperlink ref="C22" r:id="rId19" display="http://www.sanfrancisco.gob.mx/transparencia/archivos/2019/02/201904060880002847.pdf"/>
    <hyperlink ref="C23" r:id="rId20" display="http://www.sanfrancisco.gob.mx/transparencia/archivos/2019/02/201904060880002848.pdf"/>
    <hyperlink ref="C24" r:id="rId21" display="http://www.sanfrancisco.gob.mx/transparencia/archivos/2019/02/201904060880002849.pdf"/>
    <hyperlink ref="C25" r:id="rId22" display="http://www.sanfrancisco.gob.mx/transparencia/archivos/2019/02/201904060880002850.pdf"/>
    <hyperlink ref="C26" r:id="rId23" display="http://www.sanfrancisco.gob.mx/transparencia/archivos/2019/02/201904060880002851.pdf"/>
    <hyperlink ref="C27" r:id="rId24" display="http://www.sanfrancisco.gob.mx/transparencia/archivos/2019/02/201904060880002852.pdf"/>
    <hyperlink ref="C28" r:id="rId25" display="http://www.sanfrancisco.gob.mx/transparencia/archivos/2019/02/201904060880002853.pdf"/>
    <hyperlink ref="C29" r:id="rId26" display="http://www.sanfrancisco.gob.mx/transparencia/archivos/2019/02/201904060880002854.pdf"/>
    <hyperlink ref="C30" r:id="rId27" display="http://www.sanfrancisco.gob.mx/transparencia/archivos/2019/02/201904060880002855.pdf"/>
    <hyperlink ref="C31" r:id="rId28" display="http://www.sanfrancisco.gob.mx/transparencia/archivos/2019/02/201904060880002856.pdf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2016-08-29T20:45:13Z</dcterms:created>
  <dcterms:modified xsi:type="dcterms:W3CDTF">2019-07-23T19:45:58Z</dcterms:modified>
</cp:coreProperties>
</file>