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0\Cuenta Publica 2020\Cuenta Publica Anual 2020\Digitales\"/>
    </mc:Choice>
  </mc:AlternateContent>
  <bookViews>
    <workbookView xWindow="0" yWindow="0" windowWidth="28800" windowHeight="12135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B" sheetId="11" r:id="rId11"/>
    <sheet name="F7C" sheetId="12" r:id="rId12"/>
    <sheet name="F7D" sheetId="13" r:id="rId13"/>
    <sheet name="F8" sheetId="14" r:id="rId14"/>
  </sheets>
  <externalReferences>
    <externalReference r:id="rId15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3" l="1"/>
  <c r="G29" i="13" s="1"/>
  <c r="G7" i="13"/>
  <c r="G36" i="12"/>
  <c r="F36" i="12"/>
  <c r="E36" i="12"/>
  <c r="D36" i="12"/>
  <c r="G28" i="12"/>
  <c r="F28" i="12"/>
  <c r="E28" i="12"/>
  <c r="D28" i="12"/>
  <c r="G21" i="12"/>
  <c r="F21" i="12"/>
  <c r="E21" i="12"/>
  <c r="D21" i="12"/>
  <c r="G7" i="12"/>
  <c r="G31" i="12" s="1"/>
  <c r="F7" i="12"/>
  <c r="F31" i="12" s="1"/>
  <c r="E7" i="12"/>
  <c r="E31" i="12" s="1"/>
  <c r="D7" i="12"/>
  <c r="D31" i="12" s="1"/>
  <c r="F37" i="10"/>
  <c r="F30" i="10" s="1"/>
  <c r="F29" i="10" s="1"/>
  <c r="E37" i="10"/>
  <c r="D37" i="10"/>
  <c r="C37" i="10"/>
  <c r="E30" i="10"/>
  <c r="D30" i="10"/>
  <c r="D29" i="10" s="1"/>
  <c r="C30" i="10"/>
  <c r="C29" i="10" s="1"/>
  <c r="E29" i="10"/>
  <c r="F22" i="10"/>
  <c r="E22" i="10"/>
  <c r="D22" i="10"/>
  <c r="C22" i="10"/>
  <c r="F8" i="10"/>
  <c r="E8" i="10"/>
  <c r="E32" i="10" s="1"/>
  <c r="D8" i="10"/>
  <c r="D32" i="10" s="1"/>
  <c r="C8" i="10"/>
  <c r="C32" i="10" s="1"/>
  <c r="F32" i="10" l="1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<sst xmlns="http://schemas.openxmlformats.org/spreadsheetml/2006/main" count="1040" uniqueCount="768">
  <si>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</si>
  <si>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</si>
  <si>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</si>
  <si>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</si>
  <si>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</si>
  <si>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</si>
  <si>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</si>
  <si>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</si>
  <si>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</si>
  <si>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</si>
  <si>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</si>
  <si>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</si>
  <si>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</si>
  <si>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</si>
  <si>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</si>
  <si>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</si>
  <si>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</si>
  <si>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</si>
  <si>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</si>
  <si>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</si>
  <si>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</si>
  <si>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</si>
  <si>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</si>
  <si>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</si>
  <si>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</si>
  <si>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</si>
  <si>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</si>
  <si>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</si>
  <si>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</si>
  <si>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</si>
  <si>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</si>
  <si>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</si>
  <si>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</si>
  <si>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</si>
  <si>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</si>
  <si>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</si>
  <si>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</si>
  <si>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</si>
  <si>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</si>
  <si>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</si>
  <si>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</si>
  <si>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</si>
  <si>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</si>
  <si>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</si>
  <si>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</si>
  <si>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</si>
  <si>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</si>
  <si>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</si>
  <si>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</si>
  <si>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</si>
  <si>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</si>
  <si>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</si>
  <si>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</si>
  <si>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</si>
  <si>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</si>
  <si>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</si>
  <si>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</si>
  <si>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</si>
  <si>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</si>
  <si>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</si>
  <si>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</si>
  <si>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</si>
  <si>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</si>
  <si>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</si>
  <si>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</si>
  <si>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</si>
  <si>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</si>
  <si>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</si>
  <si>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</si>
  <si>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</si>
  <si>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</si>
  <si>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</si>
  <si>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</si>
  <si>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</si>
  <si>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</si>
  <si>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</si>
  <si>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</si>
  <si>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</si>
  <si>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</si>
  <si>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</si>
  <si>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</si>
  <si>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</si>
  <si>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</si>
  <si>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</si>
  <si>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</si>
  <si>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</si>
  <si>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</si>
  <si>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</si>
  <si>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</si>
  <si>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</si>
  <si>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</si>
  <si>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</si>
  <si>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</si>
  <si>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</si>
  <si>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</si>
  <si>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</si>
  <si>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</si>
  <si>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</si>
  <si>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</si>
  <si>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</si>
  <si>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</si>
  <si>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</si>
  <si>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</si>
  <si>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</si>
  <si>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</si>
  <si>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</si>
  <si>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</si>
  <si>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</si>
  <si>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</si>
  <si>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</si>
  <si>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</si>
  <si>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</si>
  <si>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</si>
  <si>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</si>
  <si>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</si>
  <si>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</si>
  <si>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</si>
  <si>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</si>
  <si>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</si>
  <si>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</si>
  <si>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</si>
  <si>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</si>
  <si>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RINCON</t>
  </si>
  <si>
    <t>al 31 de Diciembre de 2020 y al 31 de Marzo de 2021</t>
  </si>
  <si>
    <t>Formato 2 Informe Analítico de la Deuda Pública y Otros Pasivos - LDF</t>
  </si>
  <si>
    <t>Informe Analítico de la Deuda Pública y Otros Pasivos - LDF</t>
  </si>
  <si>
    <t>Al 31 de Diciembre de 2020 y al 31 de Marzo de 2021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</si>
  <si>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</si>
  <si>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</si>
  <si>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</si>
  <si>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</si>
  <si>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</si>
  <si>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</si>
  <si>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</si>
  <si>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</si>
  <si>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</si>
  <si>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</si>
  <si>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</si>
  <si>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</si>
  <si>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</si>
  <si>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</si>
  <si>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</si>
  <si>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</si>
  <si>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</si>
  <si>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</si>
  <si>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</si>
  <si>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</si>
  <si>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</si>
  <si>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</si>
  <si>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</si>
  <si>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</si>
  <si>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</si>
  <si>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</si>
  <si>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</si>
  <si>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</si>
  <si>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</si>
  <si>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</si>
  <si>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</si>
  <si>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</si>
  <si>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</si>
  <si>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</si>
  <si>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</si>
  <si>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</si>
  <si>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</si>
  <si>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</si>
  <si>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</si>
  <si>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</si>
  <si>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</si>
  <si>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Marzo de 2021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</si>
  <si>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</si>
  <si>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</si>
  <si>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</si>
  <si>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</si>
  <si>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</si>
  <si>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</si>
  <si>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</si>
  <si>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</si>
  <si>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</si>
  <si>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</si>
  <si>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</si>
  <si>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</si>
  <si>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</si>
  <si>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</si>
  <si>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</si>
  <si>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</si>
  <si>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</si>
  <si>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</si>
  <si>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</si>
  <si>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</si>
  <si>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</si>
  <si>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</si>
  <si>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</si>
  <si>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</si>
  <si>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</si>
  <si>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</si>
  <si>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</si>
  <si>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</si>
  <si>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</si>
  <si>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</si>
  <si>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</si>
  <si>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</si>
  <si>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</si>
  <si>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</si>
  <si>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</si>
  <si>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</si>
  <si>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</si>
  <si>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</si>
  <si>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</si>
  <si>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</si>
  <si>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</si>
  <si>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</si>
  <si>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</si>
  <si>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</si>
  <si>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</si>
  <si>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</si>
  <si>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</si>
  <si>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</si>
  <si>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</si>
  <si>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</si>
  <si>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</si>
  <si>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</si>
  <si>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</si>
  <si>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</si>
  <si>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</si>
  <si>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</si>
  <si>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</si>
  <si>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</si>
  <si>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</si>
  <si>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</si>
  <si>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</si>
  <si>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</si>
  <si>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</si>
  <si>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</si>
  <si>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</si>
  <si>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</si>
  <si>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</si>
  <si>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</si>
  <si>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</si>
  <si>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</si>
  <si>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</si>
  <si>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</si>
  <si>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</si>
  <si>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</si>
  <si>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</si>
  <si>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</si>
  <si>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</si>
  <si>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</si>
  <si>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</si>
  <si>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</si>
  <si>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</si>
  <si>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</si>
  <si>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</si>
  <si>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</si>
  <si>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</si>
  <si>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</si>
  <si>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</si>
  <si>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</si>
  <si>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</si>
  <si>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</si>
  <si>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</si>
  <si>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</si>
  <si>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</si>
  <si>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</si>
  <si>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</si>
  <si>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</si>
  <si>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</si>
  <si>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</si>
  <si>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</si>
  <si>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</si>
  <si>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</si>
  <si>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</si>
  <si>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</si>
  <si>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</si>
  <si>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</si>
  <si>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</si>
  <si>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</si>
  <si>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</si>
  <si>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</si>
  <si>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</si>
  <si>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</si>
  <si>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</si>
  <si>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</si>
  <si>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</si>
  <si>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</si>
  <si>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</si>
  <si>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</si>
  <si>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</si>
  <si>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</si>
  <si>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</si>
  <si>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</si>
  <si>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</si>
  <si>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</si>
  <si>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</si>
  <si>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</si>
  <si>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</si>
  <si>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</si>
  <si>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</si>
  <si>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</si>
  <si>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</si>
  <si>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</si>
  <si>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</si>
  <si>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</si>
  <si>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</si>
  <si>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</si>
  <si>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</si>
  <si>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</si>
  <si>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</si>
  <si>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</si>
  <si>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</si>
  <si>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</si>
  <si>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</si>
  <si>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</si>
  <si>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</si>
  <si>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</si>
  <si>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</si>
  <si>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</si>
  <si>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</si>
  <si>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</si>
  <si>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</si>
  <si>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</si>
  <si>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</si>
  <si>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</si>
  <si>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</si>
  <si>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</si>
  <si>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</si>
  <si>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</si>
  <si>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</si>
  <si>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</si>
  <si>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</si>
  <si>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</si>
  <si>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</si>
  <si>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</si>
  <si>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</si>
  <si>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</si>
  <si>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</si>
  <si>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</si>
  <si>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</si>
  <si>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</si>
  <si>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</si>
  <si>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</si>
  <si>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</si>
  <si>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</si>
  <si>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</si>
  <si>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</si>
  <si>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</si>
  <si>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</si>
  <si>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</si>
  <si>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</si>
  <si>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</si>
  <si>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</si>
  <si>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</si>
  <si>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</si>
  <si>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</si>
  <si>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</si>
  <si>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</si>
  <si>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</si>
  <si>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</si>
  <si>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</si>
  <si>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</si>
  <si>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</si>
  <si>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</si>
  <si>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</si>
  <si>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</si>
  <si>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</si>
  <si>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</si>
  <si>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</si>
  <si>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</si>
  <si>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</si>
  <si>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</si>
  <si>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</si>
  <si>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</si>
  <si>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</si>
  <si>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</si>
  <si>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</si>
  <si>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</si>
  <si>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</si>
  <si>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</si>
  <si>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</si>
  <si>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</si>
  <si>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</si>
  <si>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</si>
  <si>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</si>
  <si>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</si>
  <si>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</si>
  <si>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</si>
  <si>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</si>
  <si>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</si>
  <si>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</si>
  <si>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</si>
  <si>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</si>
  <si>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</si>
  <si>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</si>
  <si>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</si>
  <si>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</si>
  <si>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</si>
  <si>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</si>
  <si>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</si>
  <si>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</si>
  <si>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</si>
  <si>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</si>
  <si>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</si>
  <si>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</si>
  <si>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</si>
  <si>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</si>
  <si>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</si>
  <si>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</si>
  <si>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</si>
  <si>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</si>
  <si>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</si>
  <si>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</si>
  <si>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</si>
  <si>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</si>
  <si>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</si>
  <si>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</si>
  <si>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</si>
  <si>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</si>
  <si>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</si>
  <si>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</si>
  <si>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</si>
  <si>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</si>
  <si>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</si>
  <si>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</si>
  <si>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</si>
  <si>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</si>
  <si>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</si>
  <si>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</si>
  <si>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</si>
  <si>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</si>
  <si>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</si>
  <si>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</si>
  <si>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</si>
  <si>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</si>
  <si>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</si>
  <si>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</si>
  <si>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</si>
  <si>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</si>
  <si>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</si>
  <si>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</si>
  <si>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</si>
  <si>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</si>
  <si>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</si>
  <si>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</si>
  <si>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</si>
  <si>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</si>
  <si>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</si>
  <si>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</si>
  <si>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</si>
  <si>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</si>
  <si>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</si>
  <si>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</si>
  <si>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</si>
  <si>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</si>
  <si>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</si>
  <si>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</si>
  <si>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</si>
  <si>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</si>
  <si>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</si>
  <si>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</si>
  <si>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</si>
  <si>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</si>
  <si>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</si>
  <si>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</si>
  <si>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</si>
  <si>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</si>
  <si>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</si>
  <si>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</si>
  <si>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</si>
  <si>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</si>
  <si>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</si>
  <si>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</si>
  <si>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</si>
  <si>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</si>
  <si>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</si>
  <si>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</si>
  <si>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</si>
  <si>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</si>
  <si>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</si>
  <si>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</si>
  <si>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</si>
  <si>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</si>
  <si>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</si>
  <si>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</si>
  <si>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</si>
  <si>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</si>
  <si>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</si>
  <si>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</si>
  <si>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</si>
  <si>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</si>
  <si>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</si>
  <si>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</si>
  <si>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</si>
  <si>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</si>
  <si>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</si>
  <si>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</si>
  <si>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</si>
  <si>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</si>
  <si>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</si>
  <si>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</si>
  <si>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</si>
  <si>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</si>
  <si>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</si>
  <si>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</si>
  <si>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</si>
  <si>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</si>
  <si>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</si>
  <si>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</si>
  <si>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</si>
  <si>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</si>
  <si>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</si>
  <si>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</si>
  <si>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</si>
  <si>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</si>
  <si>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</si>
  <si>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</si>
  <si>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</si>
  <si>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</si>
  <si>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</si>
  <si>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</si>
  <si>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</si>
  <si>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</si>
  <si>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</si>
  <si>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</si>
  <si>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</si>
  <si>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</si>
  <si>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</si>
  <si>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</si>
  <si>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</si>
  <si>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</si>
  <si>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</si>
  <si>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</si>
  <si>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</si>
  <si>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</si>
  <si>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</si>
  <si>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</si>
  <si>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</si>
  <si>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</si>
  <si>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</si>
  <si>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</si>
  <si>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</si>
  <si>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</si>
  <si>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</si>
  <si>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</si>
  <si>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</si>
  <si>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</si>
  <si>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</si>
  <si>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</si>
  <si>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</si>
  <si>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</si>
  <si>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</si>
  <si>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</si>
  <si>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</si>
  <si>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</si>
  <si>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</si>
  <si>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</si>
  <si>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</si>
  <si>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</si>
  <si>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</si>
  <si>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</si>
  <si>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</si>
  <si>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</si>
  <si>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</si>
  <si>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</si>
  <si>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</si>
  <si>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</si>
  <si>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</si>
  <si>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</si>
  <si>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</si>
  <si>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</si>
  <si>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</si>
  <si>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</si>
  <si>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</si>
  <si>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</si>
  <si>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</si>
  <si>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</si>
  <si>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</si>
  <si>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</si>
  <si>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</si>
  <si>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</si>
  <si>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</si>
  <si>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</si>
  <si>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</si>
  <si>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</si>
  <si>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</si>
  <si>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</si>
  <si>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</si>
  <si>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</si>
  <si>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</si>
  <si>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</si>
  <si>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</si>
  <si>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</si>
  <si>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</si>
  <si>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</si>
  <si>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</si>
  <si>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</si>
  <si>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</si>
  <si>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</si>
  <si>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</si>
  <si>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</si>
  <si>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</si>
  <si>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</si>
  <si>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</si>
  <si>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</si>
  <si>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</si>
  <si>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</si>
  <si>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</si>
  <si>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</si>
  <si>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</si>
  <si>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</si>
  <si>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</si>
  <si>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</si>
  <si>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</si>
  <si>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</si>
  <si>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</si>
  <si>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</si>
  <si>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</si>
  <si>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</si>
  <si>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</si>
  <si>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</si>
  <si>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</si>
  <si>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</si>
  <si>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</si>
  <si>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</si>
  <si>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</si>
  <si>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</si>
  <si>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</si>
  <si>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</si>
  <si>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</si>
  <si>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</si>
  <si>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</si>
  <si>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</si>
  <si>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</si>
  <si>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</si>
  <si>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</si>
  <si>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</si>
  <si>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</si>
  <si>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</si>
  <si>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</si>
  <si>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</si>
  <si>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</si>
  <si>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</si>
  <si>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</si>
  <si>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</si>
  <si>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</si>
  <si>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</si>
  <si>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</si>
  <si>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</si>
  <si>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</si>
  <si>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</si>
  <si>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</si>
  <si>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</si>
  <si>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</si>
  <si>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</si>
  <si>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</si>
  <si>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</si>
  <si>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</si>
  <si>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</si>
  <si>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</si>
  <si>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</si>
  <si>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</si>
  <si>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</si>
  <si>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</si>
  <si>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</si>
  <si>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</si>
  <si>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</si>
  <si>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</si>
  <si>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</si>
  <si>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</si>
  <si>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</si>
  <si>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</si>
  <si>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</si>
  <si>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</si>
  <si>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</si>
  <si>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</si>
  <si>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</si>
  <si>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</si>
  <si>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</si>
  <si>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</si>
  <si>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</si>
  <si>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</si>
  <si>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</si>
  <si>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</si>
  <si>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2015 ¹ (c)</t>
  </si>
  <si>
    <t>2016 ¹ (c)</t>
  </si>
  <si>
    <t>2017 ¹ (c)</t>
  </si>
  <si>
    <t>2018 ¹ (c)</t>
  </si>
  <si>
    <t>2019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</si>
  <si>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</si>
  <si>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</si>
  <si>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</si>
  <si>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</si>
  <si>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</si>
  <si>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</si>
  <si>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</si>
  <si>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</si>
  <si>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</si>
  <si>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</si>
  <si>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</si>
  <si>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</si>
  <si>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</si>
  <si>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</si>
  <si>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</si>
  <si>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</si>
  <si>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</si>
  <si>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</si>
  <si>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</si>
  <si>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</si>
  <si>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</si>
  <si>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</si>
  <si>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</si>
  <si>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</si>
  <si>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</si>
  <si>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</si>
  <si>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</si>
  <si>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</si>
  <si>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2014 ¹ (c)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</si>
  <si>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</si>
  <si>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</si>
  <si>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 xml:space="preserve">                                          -  </t>
  </si>
  <si>
    <t>2.  Gasto Etiquetado (2=A+B+C+D+E+F+G+H+I)</t>
  </si>
  <si>
    <t>3.  Total del Resultado de Egresos (3=1+2)</t>
  </si>
  <si>
    <t>Formato 8) Informe sobre Estudios Actuariales – LDF</t>
  </si>
  <si>
    <t>MUNICIPIO SAN FRANCISCO DEL RINCON,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</si>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</sst>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7" formatCode="_-* #,##0.00_-;\-* #,##0.00_-;_-* &quot;-&quot;??_-;_-@_-"/>
    <numFmt numFmtId="168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4" fillId="0" borderId="0"/>
    <xf numFmtId="0" fontId="15" fillId="0" borderId="0"/>
  </cellStyleXfs>
  <cellXfs count="312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167" fontId="1" fillId="0" borderId="12" xfId="2" applyFont="1" applyFill="1" applyBorder="1" applyAlignment="1" applyProtection="1">
      <alignment horizontal="right" vertical="center"/>
      <protection locked="0"/>
    </xf>
    <xf numFmtId="167" fontId="0" fillId="0" borderId="12" xfId="2" applyFont="1" applyFill="1" applyBorder="1" applyAlignment="1" applyProtection="1">
      <alignment horizontal="right" vertical="center"/>
      <protection locked="0"/>
    </xf>
    <xf numFmtId="167" fontId="0" fillId="0" borderId="12" xfId="2" applyFont="1" applyFill="1" applyBorder="1" applyAlignment="1">
      <alignment horizontal="right"/>
    </xf>
    <xf numFmtId="167" fontId="0" fillId="2" borderId="14" xfId="2" applyFont="1" applyFill="1" applyBorder="1" applyAlignment="1">
      <alignment horizontal="right"/>
    </xf>
    <xf numFmtId="167" fontId="0" fillId="0" borderId="12" xfId="2" applyFont="1" applyBorder="1" applyAlignment="1">
      <alignment horizontal="right"/>
    </xf>
    <xf numFmtId="167" fontId="0" fillId="0" borderId="12" xfId="2" applyFont="1" applyFill="1" applyBorder="1" applyAlignment="1">
      <alignment horizontal="right" vertical="center"/>
    </xf>
    <xf numFmtId="167" fontId="0" fillId="0" borderId="13" xfId="2" applyFont="1" applyFill="1" applyBorder="1" applyAlignment="1">
      <alignment horizontal="right"/>
    </xf>
    <xf numFmtId="167" fontId="3" fillId="0" borderId="12" xfId="2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8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167" fontId="1" fillId="0" borderId="12" xfId="2" applyFont="1" applyFill="1" applyBorder="1" applyProtection="1">
      <protection locked="0"/>
    </xf>
    <xf numFmtId="167" fontId="0" fillId="0" borderId="12" xfId="2" applyFont="1" applyFill="1" applyBorder="1" applyProtection="1">
      <protection locked="0"/>
    </xf>
    <xf numFmtId="167" fontId="0" fillId="0" borderId="12" xfId="2" applyFont="1" applyFill="1" applyBorder="1"/>
    <xf numFmtId="167" fontId="10" fillId="2" borderId="14" xfId="2" applyFont="1" applyFill="1" applyBorder="1" applyAlignment="1"/>
    <xf numFmtId="167" fontId="11" fillId="2" borderId="14" xfId="2" applyFont="1" applyFill="1" applyBorder="1" applyAlignment="1"/>
    <xf numFmtId="167" fontId="9" fillId="0" borderId="12" xfId="2" applyFont="1" applyFill="1" applyBorder="1" applyProtection="1">
      <protection locked="0"/>
    </xf>
    <xf numFmtId="167" fontId="1" fillId="0" borderId="12" xfId="2" applyFont="1" applyFill="1" applyBorder="1"/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 applyAlignment="1">
      <alignment vertical="center"/>
    </xf>
    <xf numFmtId="167" fontId="11" fillId="2" borderId="14" xfId="2" applyFont="1" applyFill="1" applyBorder="1" applyAlignment="1">
      <alignment vertical="center"/>
    </xf>
    <xf numFmtId="167" fontId="1" fillId="0" borderId="12" xfId="2" applyFont="1" applyFill="1" applyBorder="1" applyAlignment="1">
      <alignment vertical="center"/>
    </xf>
    <xf numFmtId="167" fontId="11" fillId="2" borderId="14" xfId="2" applyFont="1" applyFill="1" applyBorder="1"/>
    <xf numFmtId="167" fontId="0" fillId="0" borderId="13" xfId="2" applyFont="1" applyFill="1" applyBorder="1"/>
    <xf numFmtId="167" fontId="3" fillId="0" borderId="12" xfId="2" applyFont="1" applyFill="1" applyBorder="1" applyProtection="1">
      <protection locked="0"/>
    </xf>
    <xf numFmtId="167" fontId="3" fillId="0" borderId="15" xfId="2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Protection="1"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167" fontId="0" fillId="0" borderId="12" xfId="2" applyFont="1" applyFill="1" applyBorder="1"/>
    <xf numFmtId="167" fontId="0" fillId="0" borderId="12" xfId="2" applyFont="1" applyFill="1" applyBorder="1" applyAlignment="1" applyProtection="1">
      <alignment vertical="center"/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2" borderId="14" xfId="2" applyFont="1" applyFill="1" applyBorder="1" applyAlignment="1">
      <alignment vertical="center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/>
    <xf numFmtId="167" fontId="0" fillId="0" borderId="0" xfId="2" applyFont="1"/>
    <xf numFmtId="167" fontId="0" fillId="0" borderId="0" xfId="2" applyFont="1" applyFill="1" applyBorder="1" applyAlignment="1" applyProtection="1">
      <alignment vertical="center"/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0" fontId="16" fillId="0" borderId="5" xfId="3" applyFont="1" applyBorder="1" applyAlignment="1">
      <alignment horizontal="left" vertical="top"/>
    </xf>
    <xf numFmtId="167" fontId="1" fillId="3" borderId="12" xfId="2" applyFont="1" applyFill="1" applyBorder="1" applyAlignment="1" applyProtection="1">
      <alignment vertical="center"/>
      <protection locked="0"/>
    </xf>
    <xf numFmtId="167" fontId="0" fillId="3" borderId="12" xfId="2" applyFont="1" applyFill="1" applyBorder="1" applyAlignment="1" applyProtection="1">
      <alignment vertical="center"/>
      <protection locked="0"/>
    </xf>
    <xf numFmtId="167" fontId="0" fillId="3" borderId="12" xfId="2" applyFont="1" applyFill="1" applyBorder="1" applyAlignment="1">
      <alignment vertical="center"/>
    </xf>
    <xf numFmtId="167" fontId="0" fillId="0" borderId="13" xfId="2" applyFont="1" applyBorder="1"/>
    <xf numFmtId="0" fontId="16" fillId="0" borderId="5" xfId="3" applyFont="1" applyFill="1" applyBorder="1" applyAlignment="1">
      <alignment horizontal="left" vertical="top"/>
    </xf>
    <xf numFmtId="167" fontId="3" fillId="3" borderId="12" xfId="2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167" fontId="1" fillId="0" borderId="15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3" xfId="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7" fillId="0" borderId="5" xfId="3" applyFont="1" applyBorder="1" applyAlignment="1">
      <alignment horizontal="left"/>
    </xf>
    <xf numFmtId="167" fontId="1" fillId="0" borderId="4" xfId="2" applyFont="1" applyFill="1" applyBorder="1" applyAlignment="1" applyProtection="1">
      <alignment vertical="center"/>
      <protection locked="0"/>
    </xf>
    <xf numFmtId="167" fontId="0" fillId="0" borderId="6" xfId="2" applyFont="1" applyFill="1" applyBorder="1" applyAlignment="1" applyProtection="1">
      <alignment vertical="center"/>
      <protection locked="0"/>
    </xf>
    <xf numFmtId="167" fontId="1" fillId="0" borderId="6" xfId="2" applyFont="1" applyFill="1" applyBorder="1" applyAlignment="1" applyProtection="1">
      <alignment vertical="center"/>
      <protection locked="0"/>
    </xf>
    <xf numFmtId="167" fontId="0" fillId="0" borderId="6" xfId="2" applyFont="1" applyFill="1" applyBorder="1" applyAlignment="1" applyProtection="1">
      <alignment vertical="center" wrapText="1"/>
      <protection locked="0"/>
    </xf>
    <xf numFmtId="167" fontId="0" fillId="0" borderId="6" xfId="2" applyFont="1" applyFill="1" applyBorder="1" applyAlignment="1">
      <alignment vertical="center"/>
    </xf>
    <xf numFmtId="167" fontId="0" fillId="0" borderId="8" xfId="2" applyFont="1" applyFill="1" applyBorder="1"/>
    <xf numFmtId="167" fontId="3" fillId="0" borderId="6" xfId="2" applyFont="1" applyFill="1" applyBorder="1" applyAlignment="1" applyProtection="1">
      <alignment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167" fontId="1" fillId="0" borderId="6" xfId="2" applyFont="1" applyFill="1" applyBorder="1" applyAlignment="1" applyProtection="1">
      <alignment horizontal="right" vertical="center"/>
      <protection locked="0"/>
    </xf>
    <xf numFmtId="167" fontId="0" fillId="0" borderId="6" xfId="2" applyFont="1" applyFill="1" applyBorder="1" applyAlignment="1" applyProtection="1">
      <alignment horizontal="right" vertical="center"/>
      <protection locked="0"/>
    </xf>
    <xf numFmtId="167" fontId="0" fillId="0" borderId="6" xfId="2" applyFont="1" applyFill="1" applyBorder="1" applyAlignment="1">
      <alignment horizontal="right" vertical="center"/>
    </xf>
    <xf numFmtId="167" fontId="0" fillId="0" borderId="8" xfId="2" applyFont="1" applyBorder="1" applyAlignment="1">
      <alignment horizontal="center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1" fillId="0" borderId="12" xfId="2" applyFont="1" applyFill="1" applyBorder="1" applyAlignment="1" applyProtection="1">
      <alignment vertical="center"/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167" fontId="3" fillId="0" borderId="6" xfId="2" applyFont="1" applyFill="1" applyBorder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8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8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44" fontId="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3"/>
    </xf>
    <xf numFmtId="44" fontId="0" fillId="0" borderId="13" xfId="0" applyNumberFormat="1" applyFill="1" applyBorder="1"/>
    <xf numFmtId="0" fontId="1" fillId="2" borderId="1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0" fillId="0" borderId="12" xfId="0" applyFill="1" applyBorder="1" applyAlignment="1"/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4" fontId="18" fillId="0" borderId="15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Fill="1" applyBorder="1" applyAlignment="1">
      <alignment vertical="center"/>
    </xf>
    <xf numFmtId="4" fontId="0" fillId="0" borderId="6" xfId="0" applyNumberFormat="1" applyFill="1" applyBorder="1"/>
    <xf numFmtId="4" fontId="0" fillId="0" borderId="0" xfId="0" applyNumberFormat="1"/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1" fillId="0" borderId="6" xfId="0" applyNumberFormat="1" applyFont="1" applyFill="1" applyBorder="1"/>
    <xf numFmtId="4" fontId="18" fillId="0" borderId="12" xfId="0" applyNumberFormat="1" applyFont="1" applyFill="1" applyBorder="1" applyAlignment="1" applyProtection="1">
      <alignment vertical="center"/>
      <protection locked="0"/>
    </xf>
    <xf numFmtId="4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4" fontId="0" fillId="0" borderId="13" xfId="0" applyNumberForma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4" fontId="18" fillId="0" borderId="2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Border="1" applyAlignment="1">
      <alignment vertical="center"/>
    </xf>
    <xf numFmtId="4" fontId="19" fillId="0" borderId="5" xfId="3" applyNumberFormat="1" applyFont="1" applyBorder="1" applyAlignment="1">
      <alignment vertical="center"/>
    </xf>
    <xf numFmtId="4" fontId="0" fillId="0" borderId="12" xfId="0" applyNumberFormat="1" applyBorder="1"/>
    <xf numFmtId="4" fontId="0" fillId="0" borderId="6" xfId="0" applyNumberFormat="1" applyBorder="1"/>
    <xf numFmtId="0" fontId="0" fillId="0" borderId="6" xfId="0" applyBorder="1"/>
    <xf numFmtId="0" fontId="19" fillId="0" borderId="0" xfId="0" applyFont="1" applyBorder="1"/>
    <xf numFmtId="4" fontId="18" fillId="0" borderId="5" xfId="3" applyNumberFormat="1" applyFont="1" applyBorder="1" applyAlignment="1">
      <alignment vertical="center"/>
    </xf>
    <xf numFmtId="4" fontId="1" fillId="0" borderId="12" xfId="0" applyNumberFormat="1" applyFont="1" applyBorder="1"/>
    <xf numFmtId="4" fontId="1" fillId="0" borderId="6" xfId="0" applyNumberFormat="1" applyFont="1" applyBorder="1"/>
    <xf numFmtId="4" fontId="18" fillId="0" borderId="5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  <xf numFmtId="0" fontId="0" fillId="0" borderId="6" xfId="0" applyBorder="1" applyProtection="1">
      <protection locked="0"/>
    </xf>
  </cellXfs>
  <cellStyles count="5">
    <cellStyle name="Millares" xfId="1" builtinId="3"/>
    <cellStyle name="Millares 2" xfId="2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D27" sqref="D27"/>
    </sheetView>
  </sheetViews>
  <sheetFormatPr baseColWidth="10" defaultColWidth="14.7109375" defaultRowHeight="15" zeroHeight="1"/>
  <cols>
    <col min="1" max="1" width="90.5703125" style="19" bestFit="1" customWidth="1"/>
    <col min="2" max="2" width="19.5703125" customWidth="1"/>
    <col min="3" max="3" width="18.28515625" customWidth="1"/>
    <col min="4" max="4" width="92.140625" style="19" bestFit="1" customWidth="1"/>
    <col min="5" max="5" width="20" customWidth="1"/>
    <col min="6" max="6" width="20.7109375" customWidth="1"/>
  </cols>
  <sheetData>
    <row r="1" spans="1:6" s="1" customFormat="1" ht="37.5" customHeight="1">
      <c r="A1" s="35" t="s">
        <v>0</v>
      </c>
      <c r="B1" s="35"/>
      <c r="C1" s="35"/>
      <c r="D1" s="35"/>
      <c r="E1" s="35"/>
      <c r="F1" s="35"/>
    </row>
    <row r="2" spans="1:6">
      <c r="A2" s="36" t="s">
        <v>122</v>
      </c>
      <c r="B2" s="37"/>
      <c r="C2" s="37"/>
      <c r="D2" s="37"/>
      <c r="E2" s="37"/>
      <c r="F2" s="38"/>
    </row>
    <row r="3" spans="1:6">
      <c r="A3" s="39" t="s">
        <v>1</v>
      </c>
      <c r="B3" s="40"/>
      <c r="C3" s="40"/>
      <c r="D3" s="40"/>
      <c r="E3" s="40"/>
      <c r="F3" s="41"/>
    </row>
    <row r="4" spans="1:6">
      <c r="A4" s="42" t="s">
        <v>123</v>
      </c>
      <c r="B4" s="43"/>
      <c r="C4" s="43"/>
      <c r="D4" s="43"/>
      <c r="E4" s="43"/>
      <c r="F4" s="44"/>
    </row>
    <row r="5" spans="1:6">
      <c r="A5" s="45" t="s">
        <v>2</v>
      </c>
      <c r="B5" s="46"/>
      <c r="C5" s="46"/>
      <c r="D5" s="46"/>
      <c r="E5" s="46"/>
      <c r="F5" s="47"/>
    </row>
    <row r="6" spans="1:6" s="6" customFormat="1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100522767.08000001</v>
      </c>
      <c r="C9" s="32">
        <f>SUM(C10:C16)</f>
        <v>49499327.150000006</v>
      </c>
      <c r="D9" s="20" t="s">
        <v>10</v>
      </c>
      <c r="E9" s="32">
        <f>SUM(E10:E18)</f>
        <v>20299138.590000004</v>
      </c>
      <c r="F9" s="32">
        <f>SUM(F10:F18)</f>
        <v>19740862.48</v>
      </c>
    </row>
    <row r="10" spans="1:6">
      <c r="A10" s="14" t="s">
        <v>11</v>
      </c>
      <c r="B10" s="48">
        <v>-1747.12</v>
      </c>
      <c r="C10" s="48">
        <v>-1747.12</v>
      </c>
      <c r="D10" s="21" t="s">
        <v>12</v>
      </c>
      <c r="E10" s="48">
        <v>206.7</v>
      </c>
      <c r="F10" s="48">
        <v>3295740.52</v>
      </c>
    </row>
    <row r="11" spans="1:6">
      <c r="A11" s="14" t="s">
        <v>13</v>
      </c>
      <c r="B11" s="48">
        <v>91295584.980000004</v>
      </c>
      <c r="C11" s="48">
        <v>38946584.270000003</v>
      </c>
      <c r="D11" s="21" t="s">
        <v>14</v>
      </c>
      <c r="E11" s="48">
        <v>7898299.0700000003</v>
      </c>
      <c r="F11" s="48">
        <v>3256051.28</v>
      </c>
    </row>
    <row r="12" spans="1:6">
      <c r="A12" s="14" t="s">
        <v>15</v>
      </c>
      <c r="B12" s="32"/>
      <c r="C12" s="32"/>
      <c r="D12" s="21" t="s">
        <v>16</v>
      </c>
      <c r="E12" s="48">
        <v>1822069.58</v>
      </c>
      <c r="F12" s="48">
        <v>780195.81</v>
      </c>
    </row>
    <row r="13" spans="1:6">
      <c r="A13" s="14" t="s">
        <v>17</v>
      </c>
      <c r="B13" s="48">
        <v>46162.06</v>
      </c>
      <c r="C13" s="48">
        <v>44213.35</v>
      </c>
      <c r="D13" s="21" t="s">
        <v>18</v>
      </c>
      <c r="E13" s="32"/>
      <c r="F13" s="32"/>
    </row>
    <row r="14" spans="1:6">
      <c r="A14" s="14" t="s">
        <v>19</v>
      </c>
      <c r="B14" s="48">
        <v>6071979.1100000003</v>
      </c>
      <c r="C14" s="48">
        <v>7698656.0499999998</v>
      </c>
      <c r="D14" s="21" t="s">
        <v>20</v>
      </c>
      <c r="E14" s="48">
        <v>0</v>
      </c>
      <c r="F14" s="48">
        <v>797.8</v>
      </c>
    </row>
    <row r="15" spans="1:6">
      <c r="A15" s="14" t="s">
        <v>21</v>
      </c>
      <c r="B15" s="48">
        <v>3010674.65</v>
      </c>
      <c r="C15" s="48">
        <v>2711507.2</v>
      </c>
      <c r="D15" s="21" t="s">
        <v>22</v>
      </c>
      <c r="E15" s="32"/>
      <c r="F15" s="32"/>
    </row>
    <row r="16" spans="1:6">
      <c r="A16" s="14" t="s">
        <v>23</v>
      </c>
      <c r="B16" s="48">
        <v>100113.4</v>
      </c>
      <c r="C16" s="48">
        <v>100113.4</v>
      </c>
      <c r="D16" s="21" t="s">
        <v>24</v>
      </c>
      <c r="E16" s="48">
        <v>623195.76</v>
      </c>
      <c r="F16" s="48">
        <v>2861933.11</v>
      </c>
    </row>
    <row r="17" spans="1:6">
      <c r="A17" s="13" t="s">
        <v>25</v>
      </c>
      <c r="B17" s="32">
        <f>SUM(B18:B24)</f>
        <v>20311827.030000001</v>
      </c>
      <c r="C17" s="32">
        <f>SUM(C18:C24)</f>
        <v>11299462.959999999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48">
        <v>9955367.4800000004</v>
      </c>
      <c r="F18" s="48">
        <v>9546143.9600000009</v>
      </c>
    </row>
    <row r="19" spans="1:6">
      <c r="A19" s="15" t="s">
        <v>29</v>
      </c>
      <c r="B19" s="48">
        <v>4591</v>
      </c>
      <c r="C19" s="48">
        <v>4591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48">
        <v>8311098.2999999998</v>
      </c>
      <c r="C20" s="48">
        <v>2477697.92</v>
      </c>
      <c r="D20" s="21" t="s">
        <v>32</v>
      </c>
      <c r="E20" s="48">
        <v>0</v>
      </c>
      <c r="F20" s="48">
        <v>0</v>
      </c>
    </row>
    <row r="21" spans="1:6">
      <c r="A21" s="15" t="s">
        <v>33</v>
      </c>
      <c r="B21" s="48">
        <v>879057.83</v>
      </c>
      <c r="C21" s="48">
        <v>-1629503.68</v>
      </c>
      <c r="D21" s="21" t="s">
        <v>34</v>
      </c>
      <c r="E21" s="48">
        <v>0</v>
      </c>
      <c r="F21" s="48">
        <v>0</v>
      </c>
    </row>
    <row r="22" spans="1:6">
      <c r="A22" s="15" t="s">
        <v>35</v>
      </c>
      <c r="B22" s="48">
        <v>18500</v>
      </c>
      <c r="C22" s="48">
        <v>-4233.7299999999996</v>
      </c>
      <c r="D22" s="21" t="s">
        <v>36</v>
      </c>
      <c r="E22" s="48">
        <v>0</v>
      </c>
      <c r="F22" s="48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2386701</v>
      </c>
      <c r="F23" s="32">
        <f>F24+F25</f>
        <v>0</v>
      </c>
    </row>
    <row r="24" spans="1:6">
      <c r="A24" s="15" t="s">
        <v>39</v>
      </c>
      <c r="B24" s="48">
        <v>11098579.9</v>
      </c>
      <c r="C24" s="48">
        <v>10450911.449999999</v>
      </c>
      <c r="D24" s="21" t="s">
        <v>40</v>
      </c>
      <c r="E24" s="48">
        <v>2386701</v>
      </c>
      <c r="F24" s="48">
        <v>0</v>
      </c>
    </row>
    <row r="25" spans="1:6">
      <c r="A25" s="13" t="s">
        <v>41</v>
      </c>
      <c r="B25" s="32">
        <f>SUM(B26:B30)</f>
        <v>14074641.23</v>
      </c>
      <c r="C25" s="32">
        <f>SUM(C26:C30)</f>
        <v>4779595.88</v>
      </c>
      <c r="D25" s="21" t="s">
        <v>42</v>
      </c>
      <c r="E25" s="48">
        <v>0</v>
      </c>
      <c r="F25" s="48">
        <v>0</v>
      </c>
    </row>
    <row r="26" spans="1:6">
      <c r="A26" s="15" t="s">
        <v>43</v>
      </c>
      <c r="B26" s="32"/>
      <c r="C26" s="32"/>
      <c r="D26" s="20" t="s">
        <v>44</v>
      </c>
      <c r="E26" s="48">
        <v>0</v>
      </c>
      <c r="F26" s="48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9000000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>
      <c r="A29" s="15" t="s">
        <v>49</v>
      </c>
      <c r="B29" s="48">
        <v>14074641.23</v>
      </c>
      <c r="C29" s="48">
        <v>4779595.88</v>
      </c>
      <c r="D29" s="21" t="s">
        <v>50</v>
      </c>
      <c r="E29" s="48">
        <v>0</v>
      </c>
      <c r="F29" s="48">
        <v>0</v>
      </c>
    </row>
    <row r="30" spans="1:6">
      <c r="A30" s="15" t="s">
        <v>51</v>
      </c>
      <c r="B30" s="32"/>
      <c r="C30" s="32"/>
      <c r="D30" s="21" t="s">
        <v>52</v>
      </c>
      <c r="E30" s="48">
        <v>9000000</v>
      </c>
      <c r="F30" s="48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48">
        <v>1124536.94</v>
      </c>
      <c r="C37" s="48">
        <v>1152832.27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136033772.28</v>
      </c>
      <c r="C47" s="34">
        <f>C9+C17+C25+C31+C37+C38+C41</f>
        <v>66731218.260000013</v>
      </c>
      <c r="D47" s="23" t="s">
        <v>84</v>
      </c>
      <c r="E47" s="34">
        <f>E9+E19+E23+E26+E27+E31+E38+E42</f>
        <v>31685839.590000004</v>
      </c>
      <c r="F47" s="34">
        <f>F9+F19+F23+F26+F27+F31+F38+F42</f>
        <v>19740862.48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>
      <c r="A52" s="13" t="s">
        <v>91</v>
      </c>
      <c r="B52" s="48">
        <v>909144126.12</v>
      </c>
      <c r="C52" s="48">
        <v>924530449.84000003</v>
      </c>
      <c r="D52" s="20" t="s">
        <v>92</v>
      </c>
      <c r="E52" s="48">
        <v>18705571.010000002</v>
      </c>
      <c r="F52" s="48">
        <v>21887839.010000002</v>
      </c>
    </row>
    <row r="53" spans="1:6">
      <c r="A53" s="13" t="s">
        <v>93</v>
      </c>
      <c r="B53" s="48">
        <v>141517203.77000001</v>
      </c>
      <c r="C53" s="48">
        <v>138116206.30000001</v>
      </c>
      <c r="D53" s="20" t="s">
        <v>94</v>
      </c>
      <c r="E53" s="48">
        <v>0</v>
      </c>
      <c r="F53" s="48">
        <v>0</v>
      </c>
    </row>
    <row r="54" spans="1:6">
      <c r="A54" s="13" t="s">
        <v>95</v>
      </c>
      <c r="B54" s="48">
        <v>3327606.31</v>
      </c>
      <c r="C54" s="48">
        <v>3308553.99</v>
      </c>
      <c r="D54" s="20" t="s">
        <v>96</v>
      </c>
      <c r="E54" s="48">
        <v>0</v>
      </c>
      <c r="F54" s="48">
        <v>0</v>
      </c>
    </row>
    <row r="55" spans="1:6">
      <c r="A55" s="13" t="s">
        <v>97</v>
      </c>
      <c r="B55" s="48">
        <v>-167142440.62</v>
      </c>
      <c r="C55" s="48">
        <v>-167142440.62</v>
      </c>
      <c r="D55" s="24" t="s">
        <v>98</v>
      </c>
      <c r="E55" s="48">
        <v>0</v>
      </c>
      <c r="F55" s="48">
        <v>0</v>
      </c>
    </row>
    <row r="56" spans="1:6">
      <c r="A56" s="13" t="s">
        <v>99</v>
      </c>
      <c r="B56" s="48">
        <v>41345161.770000003</v>
      </c>
      <c r="C56" s="48">
        <v>39893656.399999999</v>
      </c>
      <c r="D56" s="22"/>
      <c r="E56" s="33"/>
      <c r="F56" s="33"/>
    </row>
    <row r="57" spans="1:6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18705571.010000002</v>
      </c>
      <c r="F57" s="34">
        <f>SUM(F50:F55)</f>
        <v>21887839.010000002</v>
      </c>
    </row>
    <row r="58" spans="1:6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50391410.600000009</v>
      </c>
      <c r="F59" s="34">
        <f>F47+F57</f>
        <v>41628701.490000002</v>
      </c>
    </row>
    <row r="60" spans="1:6">
      <c r="A60" s="16" t="s">
        <v>104</v>
      </c>
      <c r="B60" s="34">
        <f>SUM(B50:B58)</f>
        <v>928191657.3499999</v>
      </c>
      <c r="C60" s="34">
        <f>SUM(C50:C58)</f>
        <v>938706425.91000009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1064225429.6299999</v>
      </c>
      <c r="C62" s="34">
        <f>SUM(C47+C60)</f>
        <v>1005437644.1700001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135453364.66</v>
      </c>
      <c r="F63" s="32">
        <f>SUM(F64:F66)</f>
        <v>134777749.69</v>
      </c>
    </row>
    <row r="64" spans="1:6">
      <c r="A64" s="11"/>
      <c r="B64" s="30"/>
      <c r="C64" s="30"/>
      <c r="D64" s="27" t="s">
        <v>108</v>
      </c>
      <c r="E64" s="48">
        <v>135453364.66</v>
      </c>
      <c r="F64" s="48">
        <v>134777749.69</v>
      </c>
    </row>
    <row r="65" spans="1:6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878380654.37</v>
      </c>
      <c r="F68" s="32">
        <f>SUM(F69:F73)</f>
        <v>829031192.99000001</v>
      </c>
    </row>
    <row r="69" spans="1:6">
      <c r="A69" s="17"/>
      <c r="B69" s="30"/>
      <c r="C69" s="30"/>
      <c r="D69" s="27" t="s">
        <v>112</v>
      </c>
      <c r="E69" s="48">
        <v>67357470.260000005</v>
      </c>
      <c r="F69" s="48">
        <v>25933546.530000001</v>
      </c>
    </row>
    <row r="70" spans="1:6">
      <c r="A70" s="17"/>
      <c r="B70" s="30"/>
      <c r="C70" s="30"/>
      <c r="D70" s="27" t="s">
        <v>113</v>
      </c>
      <c r="E70" s="48">
        <v>811023184.11000001</v>
      </c>
      <c r="F70" s="48">
        <v>803097646.46000004</v>
      </c>
    </row>
    <row r="71" spans="1:6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1013834019.03</v>
      </c>
      <c r="F79" s="34">
        <f>F63+F68+F75</f>
        <v>963808942.68000007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1064225429.63</v>
      </c>
      <c r="F81" s="34">
        <f>F59+F79</f>
        <v>1005437644.1700001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B31" sqref="B31"/>
    </sheetView>
  </sheetViews>
  <sheetFormatPr baseColWidth="10" defaultRowHeight="15"/>
  <cols>
    <col min="1" max="1" width="73.42578125" style="234" bestFit="1" customWidth="1"/>
    <col min="2" max="7" width="17.5703125" style="234" customWidth="1"/>
    <col min="8" max="16384" width="11.42578125" style="234"/>
  </cols>
  <sheetData>
    <row r="1" spans="1:7" ht="21">
      <c r="A1" s="161" t="s">
        <v>638</v>
      </c>
      <c r="B1" s="161"/>
      <c r="C1" s="161"/>
      <c r="D1" s="161"/>
      <c r="E1" s="161"/>
      <c r="F1" s="161"/>
      <c r="G1" s="161"/>
    </row>
    <row r="2" spans="1:7">
      <c r="A2" s="36" t="s">
        <v>639</v>
      </c>
      <c r="B2" s="37"/>
      <c r="C2" s="37"/>
      <c r="D2" s="37"/>
      <c r="E2" s="37"/>
      <c r="F2" s="37"/>
      <c r="G2" s="38"/>
    </row>
    <row r="3" spans="1:7">
      <c r="A3" s="39" t="s">
        <v>640</v>
      </c>
      <c r="B3" s="40"/>
      <c r="C3" s="40"/>
      <c r="D3" s="40"/>
      <c r="E3" s="40"/>
      <c r="F3" s="40"/>
      <c r="G3" s="41"/>
    </row>
    <row r="4" spans="1:7">
      <c r="A4" s="39" t="s">
        <v>2</v>
      </c>
      <c r="B4" s="40"/>
      <c r="C4" s="40"/>
      <c r="D4" s="40"/>
      <c r="E4" s="40"/>
      <c r="F4" s="40"/>
      <c r="G4" s="41"/>
    </row>
    <row r="5" spans="1:7">
      <c r="A5" s="39" t="s">
        <v>641</v>
      </c>
      <c r="B5" s="40"/>
      <c r="C5" s="40"/>
      <c r="D5" s="40"/>
      <c r="E5" s="40"/>
      <c r="F5" s="40"/>
      <c r="G5" s="41"/>
    </row>
    <row r="6" spans="1:7">
      <c r="A6" s="80" t="s">
        <v>642</v>
      </c>
      <c r="B6" s="232">
        <v>2020</v>
      </c>
      <c r="C6" s="190" t="s">
        <v>643</v>
      </c>
      <c r="D6" s="190" t="s">
        <v>644</v>
      </c>
      <c r="E6" s="190" t="s">
        <v>645</v>
      </c>
      <c r="F6" s="190" t="s">
        <v>646</v>
      </c>
      <c r="G6" s="190" t="s">
        <v>647</v>
      </c>
    </row>
    <row r="7" spans="1:7" ht="45">
      <c r="A7" s="81"/>
      <c r="B7" s="233" t="s">
        <v>648</v>
      </c>
      <c r="C7" s="256"/>
      <c r="D7" s="256"/>
      <c r="E7" s="256"/>
      <c r="F7" s="256"/>
      <c r="G7" s="256"/>
    </row>
    <row r="8" spans="1:7">
      <c r="A8" s="238" t="s">
        <v>649</v>
      </c>
      <c r="B8" s="257">
        <v>311640405.88999999</v>
      </c>
      <c r="C8" s="258">
        <f>SUM(C9:C20)</f>
        <v>320984638.56</v>
      </c>
      <c r="D8" s="258">
        <f t="shared" ref="D8:F8" si="0">SUM(D9:D20)</f>
        <v>334413468.27680004</v>
      </c>
      <c r="E8" s="258">
        <f t="shared" si="0"/>
        <v>344331893.60830402</v>
      </c>
      <c r="F8" s="258">
        <f t="shared" si="0"/>
        <v>354547871.69975317</v>
      </c>
      <c r="G8" s="259">
        <v>0</v>
      </c>
    </row>
    <row r="9" spans="1:7">
      <c r="A9" s="241" t="s">
        <v>242</v>
      </c>
      <c r="B9" s="260">
        <v>49321883.990000002</v>
      </c>
      <c r="C9" s="260">
        <v>58373750.350000001</v>
      </c>
      <c r="D9" s="260">
        <v>60124962.8605</v>
      </c>
      <c r="E9" s="260">
        <v>61928711.746315002</v>
      </c>
      <c r="F9" s="260">
        <v>63786573.098704457</v>
      </c>
      <c r="G9" s="88"/>
    </row>
    <row r="10" spans="1:7">
      <c r="A10" s="241" t="s">
        <v>243</v>
      </c>
      <c r="B10" s="260"/>
      <c r="C10" s="260">
        <v>0</v>
      </c>
      <c r="D10" s="260">
        <v>0</v>
      </c>
      <c r="E10" s="260">
        <v>0</v>
      </c>
      <c r="F10" s="260">
        <v>0</v>
      </c>
      <c r="G10" s="88"/>
    </row>
    <row r="11" spans="1:7">
      <c r="A11" s="241" t="s">
        <v>244</v>
      </c>
      <c r="B11" s="260">
        <v>780000</v>
      </c>
      <c r="C11" s="260">
        <v>590787.69999999995</v>
      </c>
      <c r="D11" s="260">
        <v>608511.33100000001</v>
      </c>
      <c r="E11" s="260">
        <v>626766.67093000002</v>
      </c>
      <c r="F11" s="260">
        <v>645569.67105790006</v>
      </c>
      <c r="G11" s="88"/>
    </row>
    <row r="12" spans="1:7">
      <c r="A12" s="241" t="s">
        <v>650</v>
      </c>
      <c r="B12" s="260">
        <v>14333479.65</v>
      </c>
      <c r="C12" s="260">
        <v>47500147.149999999</v>
      </c>
      <c r="D12" s="260">
        <v>48925151.564499997</v>
      </c>
      <c r="E12" s="260">
        <v>50392906.111434996</v>
      </c>
      <c r="F12" s="260">
        <v>51904693.294778049</v>
      </c>
      <c r="G12" s="88"/>
    </row>
    <row r="13" spans="1:7">
      <c r="A13" s="241" t="s">
        <v>246</v>
      </c>
      <c r="B13" s="260">
        <v>4014958.14</v>
      </c>
      <c r="C13" s="260">
        <v>8210607.79</v>
      </c>
      <c r="D13" s="260">
        <v>8456926.0237000007</v>
      </c>
      <c r="E13" s="260">
        <v>8710633.8044110015</v>
      </c>
      <c r="F13" s="260">
        <v>8971952.8185433317</v>
      </c>
      <c r="G13" s="88"/>
    </row>
    <row r="14" spans="1:7">
      <c r="A14" s="241" t="s">
        <v>247</v>
      </c>
      <c r="B14" s="260">
        <v>5673219.5099999998</v>
      </c>
      <c r="C14" s="260">
        <v>5877831.3600000003</v>
      </c>
      <c r="D14" s="260">
        <v>6054166.3008000003</v>
      </c>
      <c r="E14" s="260">
        <v>6235791.2898240006</v>
      </c>
      <c r="F14" s="260">
        <v>6422865.0285187205</v>
      </c>
      <c r="G14" s="88"/>
    </row>
    <row r="15" spans="1:7">
      <c r="A15" s="241" t="s">
        <v>651</v>
      </c>
      <c r="B15" s="260"/>
      <c r="C15" s="260">
        <v>0</v>
      </c>
      <c r="D15" s="260">
        <v>0</v>
      </c>
      <c r="E15" s="260">
        <v>0</v>
      </c>
      <c r="F15" s="260">
        <v>0</v>
      </c>
      <c r="G15" s="88"/>
    </row>
    <row r="16" spans="1:7">
      <c r="A16" s="241" t="s">
        <v>652</v>
      </c>
      <c r="B16" s="260">
        <v>237516864.59999999</v>
      </c>
      <c r="C16" s="260">
        <v>200431514.21000001</v>
      </c>
      <c r="D16" s="260">
        <v>206444459.63630003</v>
      </c>
      <c r="E16" s="260">
        <v>212637793.42538902</v>
      </c>
      <c r="F16" s="260">
        <v>219016927.2281507</v>
      </c>
      <c r="G16" s="88"/>
    </row>
    <row r="17" spans="1:7">
      <c r="A17" s="136" t="s">
        <v>653</v>
      </c>
      <c r="B17" s="260"/>
      <c r="C17" s="260">
        <v>0</v>
      </c>
      <c r="D17" s="260">
        <v>0</v>
      </c>
      <c r="E17" s="260">
        <v>0</v>
      </c>
      <c r="F17" s="260">
        <v>0</v>
      </c>
      <c r="G17" s="88"/>
    </row>
    <row r="18" spans="1:7">
      <c r="A18" s="241" t="s">
        <v>267</v>
      </c>
      <c r="B18" s="260"/>
      <c r="C18" s="260">
        <v>0</v>
      </c>
      <c r="D18" s="260">
        <v>0</v>
      </c>
      <c r="E18" s="260">
        <v>0</v>
      </c>
      <c r="F18" s="260">
        <v>0</v>
      </c>
      <c r="G18" s="88"/>
    </row>
    <row r="19" spans="1:7">
      <c r="A19" s="241" t="s">
        <v>268</v>
      </c>
      <c r="B19" s="260"/>
      <c r="C19" s="260">
        <v>0</v>
      </c>
      <c r="D19" s="260">
        <v>3799290.56</v>
      </c>
      <c r="E19" s="260">
        <v>3799290.56</v>
      </c>
      <c r="F19" s="260">
        <v>3799290.56</v>
      </c>
      <c r="G19" s="88"/>
    </row>
    <row r="20" spans="1:7">
      <c r="A20" s="241" t="s">
        <v>654</v>
      </c>
      <c r="B20" s="260"/>
      <c r="C20" s="260">
        <v>0</v>
      </c>
      <c r="D20" s="260">
        <v>0</v>
      </c>
      <c r="E20" s="260">
        <v>0</v>
      </c>
      <c r="F20" s="260">
        <v>0</v>
      </c>
      <c r="G20" s="88"/>
    </row>
    <row r="21" spans="1:7">
      <c r="A21" s="242"/>
      <c r="B21" s="261"/>
      <c r="C21" s="261"/>
      <c r="D21" s="261"/>
      <c r="E21" s="261"/>
      <c r="F21" s="261"/>
      <c r="G21" s="242"/>
    </row>
    <row r="22" spans="1:7">
      <c r="A22" s="239" t="s">
        <v>655</v>
      </c>
      <c r="B22" s="262">
        <v>95390850.650000006</v>
      </c>
      <c r="C22" s="263">
        <f>SUM(C23:C27)</f>
        <v>122133144.48</v>
      </c>
      <c r="D22" s="263">
        <f t="shared" ref="D22:F22" si="1">SUM(D23:D27)</f>
        <v>125797138.8144</v>
      </c>
      <c r="E22" s="263">
        <f t="shared" si="1"/>
        <v>129571052.97883199</v>
      </c>
      <c r="F22" s="263">
        <f t="shared" si="1"/>
        <v>133458184.56819695</v>
      </c>
      <c r="G22" s="60">
        <v>0</v>
      </c>
    </row>
    <row r="23" spans="1:7">
      <c r="A23" s="241" t="s">
        <v>656</v>
      </c>
      <c r="B23" s="260">
        <v>95390850.650000006</v>
      </c>
      <c r="C23" s="260">
        <v>114922185</v>
      </c>
      <c r="D23" s="260">
        <v>118369850.55</v>
      </c>
      <c r="E23" s="260">
        <v>121920946.06649999</v>
      </c>
      <c r="F23" s="260">
        <v>125578574.448495</v>
      </c>
      <c r="G23" s="88"/>
    </row>
    <row r="24" spans="1:7">
      <c r="A24" s="241" t="s">
        <v>657</v>
      </c>
      <c r="B24" s="260"/>
      <c r="C24" s="260">
        <v>2862000</v>
      </c>
      <c r="D24" s="260">
        <v>2947860</v>
      </c>
      <c r="E24" s="260">
        <v>3036295.8000000003</v>
      </c>
      <c r="F24" s="260">
        <v>3127384.6740000006</v>
      </c>
      <c r="G24" s="88"/>
    </row>
    <row r="25" spans="1:7">
      <c r="A25" s="241" t="s">
        <v>658</v>
      </c>
      <c r="B25" s="260"/>
      <c r="C25" s="260">
        <v>4348959.4800000004</v>
      </c>
      <c r="D25" s="260">
        <v>4479428.2644000007</v>
      </c>
      <c r="E25" s="260">
        <v>4613811.1123320004</v>
      </c>
      <c r="F25" s="260">
        <v>4752225.4457019605</v>
      </c>
      <c r="G25" s="88"/>
    </row>
    <row r="26" spans="1:7">
      <c r="A26" s="264" t="s">
        <v>293</v>
      </c>
      <c r="B26" s="260"/>
      <c r="C26" s="260">
        <v>0</v>
      </c>
      <c r="D26" s="260">
        <v>0</v>
      </c>
      <c r="E26" s="260">
        <v>0</v>
      </c>
      <c r="F26" s="260">
        <v>0</v>
      </c>
      <c r="G26" s="88"/>
    </row>
    <row r="27" spans="1:7">
      <c r="A27" s="241" t="s">
        <v>294</v>
      </c>
      <c r="B27" s="260"/>
      <c r="C27" s="260">
        <v>0</v>
      </c>
      <c r="D27" s="260">
        <v>0</v>
      </c>
      <c r="E27" s="260">
        <v>0</v>
      </c>
      <c r="F27" s="260">
        <v>0</v>
      </c>
      <c r="G27" s="88"/>
    </row>
    <row r="28" spans="1:7">
      <c r="A28" s="242"/>
      <c r="B28" s="261"/>
      <c r="C28" s="261"/>
      <c r="D28" s="261"/>
      <c r="E28" s="261"/>
      <c r="F28" s="261"/>
      <c r="G28" s="242"/>
    </row>
    <row r="29" spans="1:7">
      <c r="A29" s="239" t="s">
        <v>659</v>
      </c>
      <c r="B29" s="262">
        <v>0</v>
      </c>
      <c r="C29" s="262">
        <f>C30</f>
        <v>0</v>
      </c>
      <c r="D29" s="262">
        <f t="shared" ref="D29:F29" si="2">D30</f>
        <v>30128579.201760001</v>
      </c>
      <c r="E29" s="262">
        <f t="shared" si="2"/>
        <v>31025597.854804799</v>
      </c>
      <c r="F29" s="262">
        <f t="shared" si="2"/>
        <v>31949527.067440946</v>
      </c>
      <c r="G29" s="60">
        <v>0</v>
      </c>
    </row>
    <row r="30" spans="1:7">
      <c r="A30" s="241" t="s">
        <v>297</v>
      </c>
      <c r="B30" s="260"/>
      <c r="C30" s="260">
        <f>C37</f>
        <v>0</v>
      </c>
      <c r="D30" s="260">
        <f>D37</f>
        <v>30128579.201760001</v>
      </c>
      <c r="E30" s="260">
        <f t="shared" ref="E30:F30" si="3">E37</f>
        <v>31025597.854804799</v>
      </c>
      <c r="F30" s="260">
        <f t="shared" si="3"/>
        <v>31949527.067440946</v>
      </c>
      <c r="G30" s="88"/>
    </row>
    <row r="31" spans="1:7">
      <c r="A31" s="242"/>
      <c r="B31" s="261"/>
      <c r="C31" s="261"/>
      <c r="D31" s="261"/>
      <c r="E31" s="261"/>
      <c r="F31" s="261"/>
      <c r="G31" s="242"/>
    </row>
    <row r="32" spans="1:7">
      <c r="A32" s="245" t="s">
        <v>660</v>
      </c>
      <c r="B32" s="262">
        <v>407031256.53999996</v>
      </c>
      <c r="C32" s="262">
        <f>+C8+C22+C29</f>
        <v>443117783.04000002</v>
      </c>
      <c r="D32" s="262">
        <f t="shared" ref="D32:F32" si="4">+D8+D22+D29</f>
        <v>490339186.29296005</v>
      </c>
      <c r="E32" s="262">
        <f t="shared" si="4"/>
        <v>504928544.44194084</v>
      </c>
      <c r="F32" s="262">
        <f t="shared" si="4"/>
        <v>519955583.33539104</v>
      </c>
      <c r="G32" s="60">
        <v>0</v>
      </c>
    </row>
    <row r="33" spans="1:7">
      <c r="A33" s="242"/>
      <c r="B33" s="261"/>
      <c r="C33" s="261"/>
      <c r="D33" s="261"/>
      <c r="E33" s="261"/>
      <c r="F33" s="261"/>
      <c r="G33" s="242"/>
    </row>
    <row r="34" spans="1:7">
      <c r="A34" s="239" t="s">
        <v>299</v>
      </c>
      <c r="B34" s="265"/>
      <c r="C34" s="265"/>
      <c r="D34" s="265"/>
      <c r="E34" s="265"/>
      <c r="F34" s="265"/>
      <c r="G34" s="102"/>
    </row>
    <row r="35" spans="1:7" ht="30">
      <c r="A35" s="266" t="s">
        <v>661</v>
      </c>
      <c r="B35" s="260"/>
      <c r="C35" s="260">
        <v>0</v>
      </c>
      <c r="D35" s="260">
        <v>20064808.096608002</v>
      </c>
      <c r="E35" s="260">
        <v>20659913.616498239</v>
      </c>
      <c r="F35" s="260">
        <v>21272872.301985189</v>
      </c>
      <c r="G35" s="88"/>
    </row>
    <row r="36" spans="1:7" ht="30">
      <c r="A36" s="266" t="s">
        <v>301</v>
      </c>
      <c r="B36" s="260"/>
      <c r="C36" s="260">
        <v>0</v>
      </c>
      <c r="D36" s="260">
        <v>10063771.105152</v>
      </c>
      <c r="E36" s="260">
        <v>10365684.23830656</v>
      </c>
      <c r="F36" s="260">
        <v>10676654.765455756</v>
      </c>
      <c r="G36" s="88"/>
    </row>
    <row r="37" spans="1:7">
      <c r="A37" s="239" t="s">
        <v>662</v>
      </c>
      <c r="B37" s="262">
        <v>0</v>
      </c>
      <c r="C37" s="262">
        <f>+C35+C36</f>
        <v>0</v>
      </c>
      <c r="D37" s="262">
        <f t="shared" ref="D37:F37" si="5">+D35+D36</f>
        <v>30128579.201760001</v>
      </c>
      <c r="E37" s="262">
        <f t="shared" si="5"/>
        <v>31025597.854804799</v>
      </c>
      <c r="F37" s="262">
        <f t="shared" si="5"/>
        <v>31949527.067440946</v>
      </c>
      <c r="G37" s="60">
        <v>0</v>
      </c>
    </row>
    <row r="38" spans="1:7">
      <c r="A38" s="240"/>
      <c r="B38" s="267"/>
      <c r="C38" s="267"/>
      <c r="D38" s="267"/>
      <c r="E38" s="267"/>
      <c r="F38" s="267"/>
      <c r="G38" s="85"/>
    </row>
    <row r="39" spans="1:7">
      <c r="A39" s="235"/>
      <c r="B39" s="235"/>
      <c r="C39" s="235"/>
      <c r="D39" s="235"/>
      <c r="E39" s="235"/>
      <c r="F39" s="235"/>
      <c r="G39" s="235"/>
    </row>
    <row r="40" spans="1:7">
      <c r="A40" s="235"/>
      <c r="B40" s="235"/>
      <c r="C40" s="235"/>
      <c r="D40" s="235"/>
      <c r="E40" s="235"/>
      <c r="F40" s="235"/>
      <c r="G40" s="235"/>
    </row>
    <row r="41" spans="1:7">
      <c r="A41" s="235"/>
      <c r="B41" s="235"/>
      <c r="C41" s="235"/>
      <c r="D41" s="235"/>
      <c r="E41" s="235"/>
      <c r="F41" s="235"/>
      <c r="G41" s="235"/>
    </row>
    <row r="42" spans="1:7">
      <c r="A42" s="235"/>
      <c r="B42" s="235"/>
      <c r="C42" s="235"/>
      <c r="D42" s="235"/>
      <c r="E42" s="235"/>
      <c r="F42" s="235"/>
      <c r="G42" s="235"/>
    </row>
    <row r="43" spans="1:7">
      <c r="A43" s="235"/>
      <c r="B43" s="235"/>
      <c r="C43" s="235"/>
      <c r="D43" s="235"/>
      <c r="E43" s="235"/>
      <c r="F43" s="235"/>
      <c r="G43" s="235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26" sqref="C26"/>
    </sheetView>
  </sheetViews>
  <sheetFormatPr baseColWidth="10" defaultRowHeight="15"/>
  <cols>
    <col min="1" max="1" width="61.85546875" style="234" bestFit="1" customWidth="1"/>
    <col min="2" max="4" width="16.28515625" style="234" bestFit="1" customWidth="1"/>
    <col min="5" max="7" width="19.7109375" style="234" customWidth="1"/>
    <col min="8" max="16384" width="11.42578125" style="234"/>
  </cols>
  <sheetData>
    <row r="1" spans="1:7" ht="21">
      <c r="A1" s="161" t="s">
        <v>663</v>
      </c>
      <c r="B1" s="161"/>
      <c r="C1" s="161"/>
      <c r="D1" s="161"/>
      <c r="E1" s="161"/>
      <c r="F1" s="161"/>
      <c r="G1" s="161"/>
    </row>
    <row r="2" spans="1:7">
      <c r="A2" s="36" t="s">
        <v>639</v>
      </c>
      <c r="B2" s="37"/>
      <c r="C2" s="37"/>
      <c r="D2" s="37"/>
      <c r="E2" s="37"/>
      <c r="F2" s="37"/>
      <c r="G2" s="38"/>
    </row>
    <row r="3" spans="1:7">
      <c r="A3" s="39" t="s">
        <v>664</v>
      </c>
      <c r="B3" s="40"/>
      <c r="C3" s="40"/>
      <c r="D3" s="40"/>
      <c r="E3" s="40"/>
      <c r="F3" s="40"/>
      <c r="G3" s="41"/>
    </row>
    <row r="4" spans="1:7">
      <c r="A4" s="39" t="s">
        <v>2</v>
      </c>
      <c r="B4" s="40"/>
      <c r="C4" s="40"/>
      <c r="D4" s="40"/>
      <c r="E4" s="40"/>
      <c r="F4" s="40"/>
      <c r="G4" s="41"/>
    </row>
    <row r="5" spans="1:7">
      <c r="A5" s="39" t="s">
        <v>641</v>
      </c>
      <c r="B5" s="40"/>
      <c r="C5" s="40"/>
      <c r="D5" s="40"/>
      <c r="E5" s="40"/>
      <c r="F5" s="40"/>
      <c r="G5" s="41"/>
    </row>
    <row r="6" spans="1:7">
      <c r="A6" s="268" t="s">
        <v>665</v>
      </c>
      <c r="B6" s="232">
        <v>2020</v>
      </c>
      <c r="C6" s="190" t="s">
        <v>643</v>
      </c>
      <c r="D6" s="190" t="s">
        <v>644</v>
      </c>
      <c r="E6" s="190" t="s">
        <v>645</v>
      </c>
      <c r="F6" s="190" t="s">
        <v>646</v>
      </c>
      <c r="G6" s="190" t="s">
        <v>647</v>
      </c>
    </row>
    <row r="7" spans="1:7" ht="45">
      <c r="A7" s="269"/>
      <c r="B7" s="233" t="s">
        <v>648</v>
      </c>
      <c r="C7" s="256"/>
      <c r="D7" s="256"/>
      <c r="E7" s="256"/>
      <c r="F7" s="256"/>
      <c r="G7" s="256"/>
    </row>
    <row r="8" spans="1:7">
      <c r="A8" s="238" t="s">
        <v>666</v>
      </c>
      <c r="B8" s="257">
        <v>282202578.94500005</v>
      </c>
      <c r="C8" s="257">
        <v>296312707.89225006</v>
      </c>
      <c r="D8" s="257">
        <v>308165216.20794004</v>
      </c>
      <c r="E8" s="259">
        <v>0</v>
      </c>
      <c r="F8" s="259">
        <v>0</v>
      </c>
      <c r="G8" s="259">
        <v>0</v>
      </c>
    </row>
    <row r="9" spans="1:7">
      <c r="A9" s="241" t="s">
        <v>667</v>
      </c>
      <c r="B9" s="260">
        <v>116841838.47000001</v>
      </c>
      <c r="C9" s="260">
        <v>122683930.39350002</v>
      </c>
      <c r="D9" s="260">
        <v>127591287.60924003</v>
      </c>
      <c r="E9" s="88"/>
      <c r="F9" s="88"/>
      <c r="G9" s="88"/>
    </row>
    <row r="10" spans="1:7">
      <c r="A10" s="241" t="s">
        <v>668</v>
      </c>
      <c r="B10" s="260">
        <v>41439880.198500007</v>
      </c>
      <c r="C10" s="260">
        <v>43511874.208425008</v>
      </c>
      <c r="D10" s="260">
        <v>45252349.176762007</v>
      </c>
      <c r="E10" s="88"/>
      <c r="F10" s="88"/>
      <c r="G10" s="88"/>
    </row>
    <row r="11" spans="1:7">
      <c r="A11" s="241" t="s">
        <v>669</v>
      </c>
      <c r="B11" s="260">
        <v>47370972.484500006</v>
      </c>
      <c r="C11" s="260">
        <v>49739521.108725011</v>
      </c>
      <c r="D11" s="260">
        <v>51729101.953074016</v>
      </c>
      <c r="E11" s="88"/>
      <c r="F11" s="88"/>
      <c r="G11" s="88"/>
    </row>
    <row r="12" spans="1:7">
      <c r="A12" s="241" t="s">
        <v>670</v>
      </c>
      <c r="B12" s="260">
        <v>42652024.096500002</v>
      </c>
      <c r="C12" s="260">
        <v>44784625.301325001</v>
      </c>
      <c r="D12" s="260">
        <v>46576010.313377999</v>
      </c>
      <c r="E12" s="88"/>
      <c r="F12" s="88"/>
      <c r="G12" s="88"/>
    </row>
    <row r="13" spans="1:7">
      <c r="A13" s="241" t="s">
        <v>671</v>
      </c>
      <c r="B13" s="260">
        <v>4282085.7870000005</v>
      </c>
      <c r="C13" s="260">
        <v>4496190.0763500007</v>
      </c>
      <c r="D13" s="260">
        <v>4676037.6794040008</v>
      </c>
      <c r="E13" s="88"/>
      <c r="F13" s="88"/>
      <c r="G13" s="88"/>
    </row>
    <row r="14" spans="1:7">
      <c r="A14" s="241" t="s">
        <v>672</v>
      </c>
      <c r="B14" s="260">
        <v>27656676.988500006</v>
      </c>
      <c r="C14" s="260">
        <v>29039510.837925009</v>
      </c>
      <c r="D14" s="260">
        <v>30201091.271442011</v>
      </c>
      <c r="E14" s="88"/>
      <c r="F14" s="88"/>
      <c r="G14" s="88"/>
    </row>
    <row r="15" spans="1:7">
      <c r="A15" s="241" t="s">
        <v>673</v>
      </c>
      <c r="B15" s="260">
        <v>0</v>
      </c>
      <c r="C15" s="260">
        <v>0</v>
      </c>
      <c r="D15" s="260">
        <v>0</v>
      </c>
      <c r="E15" s="88"/>
      <c r="F15" s="88"/>
      <c r="G15" s="88"/>
    </row>
    <row r="16" spans="1:7">
      <c r="A16" s="241" t="s">
        <v>674</v>
      </c>
      <c r="B16" s="260">
        <v>1959100.92</v>
      </c>
      <c r="C16" s="260">
        <v>2057055.966</v>
      </c>
      <c r="D16" s="260">
        <v>2139338.2046400001</v>
      </c>
      <c r="E16" s="88"/>
      <c r="F16" s="88"/>
      <c r="G16" s="88"/>
    </row>
    <row r="17" spans="1:7">
      <c r="A17" s="241" t="s">
        <v>675</v>
      </c>
      <c r="B17" s="260">
        <v>0</v>
      </c>
      <c r="C17" s="260">
        <v>0</v>
      </c>
      <c r="D17" s="260">
        <v>0</v>
      </c>
      <c r="E17" s="88"/>
      <c r="F17" s="88"/>
      <c r="G17" s="88"/>
    </row>
    <row r="18" spans="1:7">
      <c r="A18" s="270"/>
      <c r="B18" s="261"/>
      <c r="C18" s="261"/>
      <c r="D18" s="261"/>
      <c r="E18" s="242"/>
      <c r="F18" s="242"/>
      <c r="G18" s="242"/>
    </row>
    <row r="19" spans="1:7">
      <c r="A19" s="239" t="s">
        <v>676</v>
      </c>
      <c r="B19" s="262">
        <v>324106008.09600002</v>
      </c>
      <c r="C19" s="262">
        <v>324106008.09600002</v>
      </c>
      <c r="D19" s="262">
        <v>337070248.41983998</v>
      </c>
      <c r="E19" s="60">
        <v>0</v>
      </c>
      <c r="F19" s="60">
        <v>0</v>
      </c>
      <c r="G19" s="60">
        <v>0</v>
      </c>
    </row>
    <row r="20" spans="1:7">
      <c r="A20" s="241" t="s">
        <v>667</v>
      </c>
      <c r="B20" s="260">
        <v>181020000</v>
      </c>
      <c r="C20" s="260">
        <v>190071000</v>
      </c>
      <c r="D20" s="260">
        <v>197673840</v>
      </c>
      <c r="E20" s="88"/>
      <c r="F20" s="88"/>
      <c r="G20" s="88"/>
    </row>
    <row r="21" spans="1:7">
      <c r="A21" s="241" t="s">
        <v>668</v>
      </c>
      <c r="B21" s="260">
        <v>33522415.5</v>
      </c>
      <c r="C21" s="260">
        <v>35198536.274999999</v>
      </c>
      <c r="D21" s="260">
        <v>36606477.725999996</v>
      </c>
      <c r="E21" s="88"/>
      <c r="F21" s="88"/>
      <c r="G21" s="88"/>
    </row>
    <row r="22" spans="1:7">
      <c r="A22" s="241" t="s">
        <v>669</v>
      </c>
      <c r="B22" s="260">
        <v>32763570</v>
      </c>
      <c r="C22" s="260">
        <v>34401748.5</v>
      </c>
      <c r="D22" s="260">
        <v>35777818.439999998</v>
      </c>
      <c r="E22" s="88"/>
      <c r="F22" s="88"/>
      <c r="G22" s="88"/>
    </row>
    <row r="23" spans="1:7">
      <c r="A23" s="241" t="s">
        <v>670</v>
      </c>
      <c r="B23" s="260">
        <v>50248222.5</v>
      </c>
      <c r="C23" s="260">
        <v>52760633.625</v>
      </c>
      <c r="D23" s="260">
        <v>54871058.969999999</v>
      </c>
      <c r="E23" s="88"/>
      <c r="F23" s="88"/>
      <c r="G23" s="88"/>
    </row>
    <row r="24" spans="1:7">
      <c r="A24" s="241" t="s">
        <v>671</v>
      </c>
      <c r="B24" s="260">
        <v>6810239.1000000006</v>
      </c>
      <c r="C24" s="260">
        <v>7150751.0550000006</v>
      </c>
      <c r="D24" s="260">
        <v>7436781.0972000007</v>
      </c>
      <c r="E24" s="88"/>
      <c r="F24" s="88"/>
      <c r="G24" s="88"/>
    </row>
    <row r="25" spans="1:7">
      <c r="A25" s="241" t="s">
        <v>672</v>
      </c>
      <c r="B25" s="260">
        <v>10082543.520000001</v>
      </c>
      <c r="C25" s="260">
        <v>10586670.696000002</v>
      </c>
      <c r="D25" s="260">
        <v>11010137.523840003</v>
      </c>
      <c r="E25" s="88"/>
      <c r="F25" s="88"/>
      <c r="G25" s="88"/>
    </row>
    <row r="26" spans="1:7">
      <c r="A26" s="241" t="s">
        <v>673</v>
      </c>
      <c r="B26" s="260">
        <v>0</v>
      </c>
      <c r="C26" s="260">
        <v>0</v>
      </c>
      <c r="D26" s="260">
        <v>0</v>
      </c>
      <c r="E26" s="88"/>
      <c r="F26" s="88"/>
      <c r="G26" s="88"/>
    </row>
    <row r="27" spans="1:7">
      <c r="A27" s="241" t="s">
        <v>677</v>
      </c>
      <c r="B27" s="260">
        <v>0</v>
      </c>
      <c r="C27" s="260">
        <v>0</v>
      </c>
      <c r="D27" s="260">
        <v>0</v>
      </c>
      <c r="E27" s="88"/>
      <c r="F27" s="88"/>
      <c r="G27" s="88"/>
    </row>
    <row r="28" spans="1:7">
      <c r="A28" s="241" t="s">
        <v>675</v>
      </c>
      <c r="B28" s="260">
        <v>12775421.4</v>
      </c>
      <c r="C28" s="260">
        <v>13414192.470000001</v>
      </c>
      <c r="D28" s="260">
        <v>13950760.168800002</v>
      </c>
      <c r="E28" s="88"/>
      <c r="F28" s="88"/>
      <c r="G28" s="88"/>
    </row>
    <row r="29" spans="1:7">
      <c r="A29" s="242"/>
      <c r="B29" s="261"/>
      <c r="C29" s="261"/>
      <c r="D29" s="261"/>
      <c r="E29" s="242"/>
      <c r="F29" s="242"/>
      <c r="G29" s="242"/>
    </row>
    <row r="30" spans="1:7">
      <c r="A30" s="239" t="s">
        <v>678</v>
      </c>
      <c r="B30" s="262">
        <v>606308587.04100013</v>
      </c>
      <c r="C30" s="262">
        <v>620418715.98825002</v>
      </c>
      <c r="D30" s="262">
        <v>645235464.62777996</v>
      </c>
      <c r="E30" s="60">
        <v>0</v>
      </c>
      <c r="F30" s="60">
        <v>0</v>
      </c>
      <c r="G30" s="60">
        <v>0</v>
      </c>
    </row>
    <row r="31" spans="1:7">
      <c r="A31" s="240"/>
      <c r="B31" s="240"/>
      <c r="C31" s="240"/>
      <c r="D31" s="240"/>
      <c r="E31" s="240"/>
      <c r="F31" s="240"/>
      <c r="G31" s="240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B36" sqref="B36"/>
    </sheetView>
  </sheetViews>
  <sheetFormatPr baseColWidth="10" defaultRowHeight="15"/>
  <cols>
    <col min="1" max="1" width="74.7109375" style="234" bestFit="1" customWidth="1"/>
    <col min="2" max="7" width="20.7109375" style="234" customWidth="1"/>
    <col min="8" max="16384" width="11.42578125" style="234"/>
  </cols>
  <sheetData>
    <row r="1" spans="1:9" ht="21">
      <c r="A1" s="161" t="s">
        <v>679</v>
      </c>
      <c r="B1" s="161"/>
      <c r="C1" s="161"/>
      <c r="D1" s="161"/>
      <c r="E1" s="161"/>
      <c r="F1" s="161"/>
      <c r="G1" s="161"/>
    </row>
    <row r="2" spans="1:9">
      <c r="A2" s="36" t="s">
        <v>639</v>
      </c>
      <c r="B2" s="37"/>
      <c r="C2" s="37"/>
      <c r="D2" s="37"/>
      <c r="E2" s="37"/>
      <c r="F2" s="37"/>
      <c r="G2" s="38"/>
    </row>
    <row r="3" spans="1:9">
      <c r="A3" s="39" t="s">
        <v>680</v>
      </c>
      <c r="B3" s="40"/>
      <c r="C3" s="40"/>
      <c r="D3" s="40"/>
      <c r="E3" s="40"/>
      <c r="F3" s="40"/>
      <c r="G3" s="41"/>
    </row>
    <row r="4" spans="1:9">
      <c r="A4" s="45" t="s">
        <v>2</v>
      </c>
      <c r="B4" s="46"/>
      <c r="C4" s="46"/>
      <c r="D4" s="46"/>
      <c r="E4" s="46"/>
      <c r="F4" s="46"/>
      <c r="G4" s="47"/>
    </row>
    <row r="5" spans="1:9">
      <c r="A5" s="271" t="s">
        <v>642</v>
      </c>
      <c r="B5" s="272" t="s">
        <v>681</v>
      </c>
      <c r="C5" s="272" t="s">
        <v>682</v>
      </c>
      <c r="D5" s="272" t="s">
        <v>683</v>
      </c>
      <c r="E5" s="272" t="s">
        <v>684</v>
      </c>
      <c r="F5" s="272" t="s">
        <v>685</v>
      </c>
      <c r="G5" s="232">
        <v>2020</v>
      </c>
    </row>
    <row r="6" spans="1:9" ht="32.25">
      <c r="A6" s="273"/>
      <c r="B6" s="274"/>
      <c r="C6" s="274"/>
      <c r="D6" s="274"/>
      <c r="E6" s="274"/>
      <c r="F6" s="274"/>
      <c r="G6" s="233" t="s">
        <v>686</v>
      </c>
    </row>
    <row r="7" spans="1:9">
      <c r="A7" s="238" t="s">
        <v>687</v>
      </c>
      <c r="B7" s="257"/>
      <c r="C7" s="257"/>
      <c r="D7" s="275">
        <f t="shared" ref="D7:E7" si="0">SUM(D8:D19)</f>
        <v>269121620.37</v>
      </c>
      <c r="E7" s="275">
        <f t="shared" si="0"/>
        <v>267867468.58000001</v>
      </c>
      <c r="F7" s="275">
        <f>SUM(F8:F19)</f>
        <v>309825142.33000004</v>
      </c>
      <c r="G7" s="275">
        <f>SUM(G8:G19)</f>
        <v>326043023.12000006</v>
      </c>
    </row>
    <row r="8" spans="1:9">
      <c r="A8" s="241" t="s">
        <v>688</v>
      </c>
      <c r="B8" s="260"/>
      <c r="C8" s="260"/>
      <c r="D8" s="276">
        <v>47584357.289999999</v>
      </c>
      <c r="E8" s="254">
        <v>51450956.060000002</v>
      </c>
      <c r="F8" s="277">
        <v>53804222.719999999</v>
      </c>
      <c r="G8" s="254">
        <v>64912887.960000001</v>
      </c>
      <c r="I8" s="278"/>
    </row>
    <row r="9" spans="1:9">
      <c r="A9" s="241" t="s">
        <v>689</v>
      </c>
      <c r="B9" s="260"/>
      <c r="C9" s="260"/>
      <c r="D9" s="276">
        <v>0</v>
      </c>
      <c r="E9" s="254">
        <v>0</v>
      </c>
      <c r="F9" s="277">
        <v>0</v>
      </c>
      <c r="G9" s="254">
        <v>0</v>
      </c>
    </row>
    <row r="10" spans="1:9">
      <c r="A10" s="241" t="s">
        <v>690</v>
      </c>
      <c r="B10" s="260"/>
      <c r="C10" s="260"/>
      <c r="D10" s="276">
        <v>686242.93</v>
      </c>
      <c r="E10" s="254">
        <v>279728</v>
      </c>
      <c r="F10" s="277">
        <v>298466.78000000003</v>
      </c>
      <c r="G10" s="254">
        <v>436590.54</v>
      </c>
      <c r="I10" s="278"/>
    </row>
    <row r="11" spans="1:9">
      <c r="A11" s="241" t="s">
        <v>691</v>
      </c>
      <c r="B11" s="260"/>
      <c r="C11" s="260"/>
      <c r="D11" s="276">
        <v>34355342.990000002</v>
      </c>
      <c r="E11" s="254">
        <v>38297766.590000004</v>
      </c>
      <c r="F11" s="277">
        <v>48161893.119999997</v>
      </c>
      <c r="G11" s="254">
        <v>47675374.840000004</v>
      </c>
      <c r="I11" s="278"/>
    </row>
    <row r="12" spans="1:9">
      <c r="A12" s="241" t="s">
        <v>692</v>
      </c>
      <c r="B12" s="260"/>
      <c r="C12" s="260"/>
      <c r="D12" s="276">
        <v>4176466.62</v>
      </c>
      <c r="E12" s="254">
        <v>3344257.27</v>
      </c>
      <c r="F12" s="277">
        <v>5710329.9500000002</v>
      </c>
      <c r="G12" s="254">
        <v>3588988.77</v>
      </c>
      <c r="I12" s="278"/>
    </row>
    <row r="13" spans="1:9">
      <c r="A13" s="264" t="s">
        <v>693</v>
      </c>
      <c r="B13" s="260"/>
      <c r="C13" s="260"/>
      <c r="D13" s="276">
        <v>6170615.6699999999</v>
      </c>
      <c r="E13" s="254">
        <v>3942227.04</v>
      </c>
      <c r="F13" s="277">
        <v>7457229.8799999999</v>
      </c>
      <c r="G13" s="254">
        <v>6574767.04</v>
      </c>
      <c r="I13" s="278"/>
    </row>
    <row r="14" spans="1:9">
      <c r="A14" s="241" t="s">
        <v>694</v>
      </c>
      <c r="B14" s="260"/>
      <c r="C14" s="260"/>
      <c r="D14" s="276">
        <v>0</v>
      </c>
      <c r="E14" s="254">
        <v>0</v>
      </c>
      <c r="F14" s="277">
        <v>0</v>
      </c>
      <c r="G14" s="254">
        <v>0</v>
      </c>
    </row>
    <row r="15" spans="1:9">
      <c r="A15" s="241" t="s">
        <v>695</v>
      </c>
      <c r="B15" s="260"/>
      <c r="C15" s="260"/>
      <c r="D15" s="276">
        <v>142883835.56</v>
      </c>
      <c r="E15" s="251">
        <v>161403639.94</v>
      </c>
      <c r="F15" s="277">
        <v>187223522.46000001</v>
      </c>
      <c r="G15" s="251">
        <v>191935998.08000001</v>
      </c>
      <c r="I15" s="278"/>
    </row>
    <row r="16" spans="1:9">
      <c r="A16" s="241" t="s">
        <v>696</v>
      </c>
      <c r="B16" s="260"/>
      <c r="C16" s="260"/>
      <c r="D16" s="276">
        <v>0</v>
      </c>
      <c r="E16" s="276">
        <v>0</v>
      </c>
      <c r="F16" s="277">
        <v>0</v>
      </c>
      <c r="G16" s="251">
        <v>4532133.47</v>
      </c>
    </row>
    <row r="17" spans="1:9">
      <c r="A17" s="241" t="s">
        <v>697</v>
      </c>
      <c r="B17" s="260"/>
      <c r="C17" s="260"/>
      <c r="D17" s="276">
        <v>33264759.309999999</v>
      </c>
      <c r="E17" s="276">
        <v>0</v>
      </c>
      <c r="F17" s="277">
        <v>0</v>
      </c>
      <c r="G17" s="277">
        <v>0</v>
      </c>
    </row>
    <row r="18" spans="1:9">
      <c r="A18" s="241" t="s">
        <v>698</v>
      </c>
      <c r="B18" s="260"/>
      <c r="C18" s="260"/>
      <c r="D18" s="279">
        <v>0</v>
      </c>
      <c r="E18" s="251">
        <v>9148893.6799999997</v>
      </c>
      <c r="F18" s="277">
        <v>7169477.4199999999</v>
      </c>
      <c r="G18" s="251">
        <v>6386282.4199999999</v>
      </c>
      <c r="I18" s="278"/>
    </row>
    <row r="19" spans="1:9">
      <c r="A19" s="241" t="s">
        <v>699</v>
      </c>
      <c r="B19" s="260"/>
      <c r="C19" s="260"/>
      <c r="D19" s="279">
        <v>0</v>
      </c>
      <c r="E19" s="276">
        <v>0</v>
      </c>
      <c r="F19" s="277">
        <v>0</v>
      </c>
      <c r="G19" s="277">
        <v>0</v>
      </c>
    </row>
    <row r="20" spans="1:9">
      <c r="A20" s="242"/>
      <c r="B20" s="261"/>
      <c r="C20" s="261"/>
      <c r="D20" s="280"/>
      <c r="E20" s="280"/>
      <c r="F20" s="277"/>
      <c r="G20" s="277"/>
    </row>
    <row r="21" spans="1:9">
      <c r="A21" s="239" t="s">
        <v>700</v>
      </c>
      <c r="B21" s="262"/>
      <c r="C21" s="262"/>
      <c r="D21" s="281">
        <f t="shared" ref="D21:E21" si="1">SUM(D22:D26)</f>
        <v>165973083.61000001</v>
      </c>
      <c r="E21" s="281">
        <f t="shared" si="1"/>
        <v>214121521.56</v>
      </c>
      <c r="F21" s="281">
        <f>SUM(F22:F26)</f>
        <v>145599926.69999999</v>
      </c>
      <c r="G21" s="281">
        <f>SUM(G22:G26)</f>
        <v>141837571.00999999</v>
      </c>
    </row>
    <row r="22" spans="1:9">
      <c r="A22" s="241" t="s">
        <v>701</v>
      </c>
      <c r="B22" s="260"/>
      <c r="C22" s="260"/>
      <c r="D22" s="276">
        <v>90848429</v>
      </c>
      <c r="E22" s="276">
        <v>98188234</v>
      </c>
      <c r="F22" s="277">
        <v>111482365</v>
      </c>
      <c r="G22" s="251">
        <v>114922185</v>
      </c>
      <c r="I22" s="278"/>
    </row>
    <row r="23" spans="1:9">
      <c r="A23" s="241" t="s">
        <v>702</v>
      </c>
      <c r="B23" s="260"/>
      <c r="C23" s="260"/>
      <c r="D23" s="276">
        <v>75124654.609999999</v>
      </c>
      <c r="E23" s="276">
        <v>115933287.56</v>
      </c>
      <c r="F23" s="277">
        <v>34117561.700000003</v>
      </c>
      <c r="G23" s="251">
        <v>26915386.010000002</v>
      </c>
      <c r="I23" s="278"/>
    </row>
    <row r="24" spans="1:9">
      <c r="A24" s="241" t="s">
        <v>703</v>
      </c>
      <c r="B24" s="260"/>
      <c r="C24" s="260"/>
      <c r="D24" s="279">
        <v>0</v>
      </c>
      <c r="E24" s="276">
        <v>0</v>
      </c>
      <c r="F24" s="279">
        <v>0</v>
      </c>
      <c r="G24" s="254">
        <v>0</v>
      </c>
    </row>
    <row r="25" spans="1:9">
      <c r="A25" s="241" t="s">
        <v>704</v>
      </c>
      <c r="B25" s="260"/>
      <c r="C25" s="260"/>
      <c r="D25" s="279">
        <v>0</v>
      </c>
      <c r="E25" s="276">
        <v>0</v>
      </c>
      <c r="F25" s="279">
        <v>0</v>
      </c>
      <c r="G25" s="279">
        <v>0</v>
      </c>
    </row>
    <row r="26" spans="1:9">
      <c r="A26" s="241" t="s">
        <v>705</v>
      </c>
      <c r="B26" s="260"/>
      <c r="C26" s="260"/>
      <c r="D26" s="279">
        <v>0</v>
      </c>
      <c r="E26" s="279">
        <v>0</v>
      </c>
      <c r="F26" s="279">
        <v>0</v>
      </c>
      <c r="G26" s="279">
        <v>0</v>
      </c>
    </row>
    <row r="27" spans="1:9">
      <c r="A27" s="242"/>
      <c r="B27" s="261"/>
      <c r="C27" s="261"/>
      <c r="D27" s="280"/>
      <c r="E27" s="280"/>
      <c r="F27" s="280"/>
      <c r="G27" s="280"/>
    </row>
    <row r="28" spans="1:9">
      <c r="A28" s="239" t="s">
        <v>706</v>
      </c>
      <c r="B28" s="262"/>
      <c r="C28" s="262"/>
      <c r="D28" s="282">
        <f t="shared" ref="D28:E28" si="2">D29</f>
        <v>56906969.340000004</v>
      </c>
      <c r="E28" s="282">
        <f t="shared" si="2"/>
        <v>107026093.5</v>
      </c>
      <c r="F28" s="282">
        <f>F29</f>
        <v>90471199.129999995</v>
      </c>
      <c r="G28" s="282">
        <f>G29</f>
        <v>33028729.52</v>
      </c>
    </row>
    <row r="29" spans="1:9">
      <c r="A29" s="241" t="s">
        <v>297</v>
      </c>
      <c r="B29" s="260"/>
      <c r="C29" s="260"/>
      <c r="D29" s="276">
        <v>56906969.340000004</v>
      </c>
      <c r="E29" s="276">
        <v>107026093.5</v>
      </c>
      <c r="F29" s="279">
        <v>90471199.129999995</v>
      </c>
      <c r="G29" s="254">
        <v>33028729.52</v>
      </c>
    </row>
    <row r="30" spans="1:9">
      <c r="A30" s="242"/>
      <c r="B30" s="261"/>
      <c r="C30" s="261"/>
      <c r="D30" s="280"/>
      <c r="E30" s="280"/>
      <c r="F30" s="280"/>
      <c r="G30" s="280"/>
    </row>
    <row r="31" spans="1:9">
      <c r="A31" s="239" t="s">
        <v>707</v>
      </c>
      <c r="B31" s="262"/>
      <c r="C31" s="262"/>
      <c r="D31" s="282">
        <f>+D7+D21+D28</f>
        <v>492001673.32000005</v>
      </c>
      <c r="E31" s="282">
        <f>+E7+E21+E28</f>
        <v>589015083.63999999</v>
      </c>
      <c r="F31" s="282">
        <f>+F7+F21+F28</f>
        <v>545896268.16000009</v>
      </c>
      <c r="G31" s="282">
        <f>+G7+G21+G28</f>
        <v>500909323.65000004</v>
      </c>
    </row>
    <row r="32" spans="1:9">
      <c r="A32" s="242"/>
      <c r="B32" s="261"/>
      <c r="C32" s="261"/>
      <c r="D32" s="280"/>
      <c r="E32" s="280"/>
      <c r="F32" s="280"/>
      <c r="G32" s="280"/>
    </row>
    <row r="33" spans="1:7">
      <c r="A33" s="239" t="s">
        <v>299</v>
      </c>
      <c r="B33" s="261"/>
      <c r="C33" s="261"/>
      <c r="D33" s="280"/>
      <c r="E33" s="280"/>
      <c r="F33" s="280"/>
      <c r="G33" s="280"/>
    </row>
    <row r="34" spans="1:7" ht="30">
      <c r="A34" s="266" t="s">
        <v>661</v>
      </c>
      <c r="B34" s="260"/>
      <c r="C34" s="260"/>
      <c r="D34" s="276">
        <v>16617240.130000001</v>
      </c>
      <c r="E34" s="276">
        <v>6713892.9400000004</v>
      </c>
      <c r="F34" s="279">
        <v>6321983.0999999996</v>
      </c>
      <c r="G34" s="254">
        <v>13595230.970000001</v>
      </c>
    </row>
    <row r="35" spans="1:7" ht="30">
      <c r="A35" s="266" t="s">
        <v>708</v>
      </c>
      <c r="B35" s="260"/>
      <c r="C35" s="260"/>
      <c r="D35" s="276">
        <v>40289729.210000001</v>
      </c>
      <c r="E35" s="276">
        <v>100312200.56</v>
      </c>
      <c r="F35" s="279">
        <v>84149216.030000001</v>
      </c>
      <c r="G35" s="254">
        <v>8763610.0199999996</v>
      </c>
    </row>
    <row r="36" spans="1:7">
      <c r="A36" s="239" t="s">
        <v>709</v>
      </c>
      <c r="B36" s="262"/>
      <c r="C36" s="262"/>
      <c r="D36" s="282">
        <f t="shared" ref="D36:E36" si="3">+D34+D35</f>
        <v>56906969.340000004</v>
      </c>
      <c r="E36" s="282">
        <f t="shared" si="3"/>
        <v>107026093.5</v>
      </c>
      <c r="F36" s="282">
        <f>+F34+F35</f>
        <v>90471199.129999995</v>
      </c>
      <c r="G36" s="282">
        <f>+G34+G35</f>
        <v>22358840.990000002</v>
      </c>
    </row>
    <row r="37" spans="1:7">
      <c r="A37" s="237"/>
      <c r="B37" s="283"/>
      <c r="C37" s="283"/>
      <c r="D37" s="284"/>
      <c r="E37" s="283"/>
      <c r="F37" s="283"/>
      <c r="G37" s="285"/>
    </row>
    <row r="38" spans="1:7">
      <c r="A38" s="103"/>
    </row>
    <row r="39" spans="1:7">
      <c r="A39" s="286" t="s">
        <v>710</v>
      </c>
      <c r="B39" s="286"/>
      <c r="C39" s="286"/>
      <c r="D39" s="286"/>
      <c r="E39" s="286"/>
      <c r="F39" s="286"/>
      <c r="G39" s="286"/>
    </row>
    <row r="40" spans="1:7">
      <c r="A40" s="286" t="s">
        <v>711</v>
      </c>
      <c r="B40" s="286"/>
      <c r="C40" s="286"/>
      <c r="D40" s="286"/>
      <c r="E40" s="286"/>
      <c r="F40" s="286"/>
      <c r="G40" s="286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E10" sqref="E10"/>
    </sheetView>
  </sheetViews>
  <sheetFormatPr baseColWidth="10" defaultRowHeight="15"/>
  <cols>
    <col min="1" max="1" width="61.85546875" style="234" bestFit="1" customWidth="1"/>
    <col min="2" max="5" width="15.42578125" style="234" customWidth="1"/>
    <col min="6" max="6" width="17.42578125" style="234" customWidth="1"/>
    <col min="7" max="7" width="15.42578125" style="234" customWidth="1"/>
    <col min="8" max="16384" width="11.42578125" style="234"/>
  </cols>
  <sheetData>
    <row r="1" spans="1:7" ht="21">
      <c r="A1" s="161" t="s">
        <v>712</v>
      </c>
      <c r="B1" s="161"/>
      <c r="C1" s="161"/>
      <c r="D1" s="161"/>
      <c r="E1" s="161"/>
      <c r="F1" s="161"/>
      <c r="G1" s="161"/>
    </row>
    <row r="2" spans="1:7">
      <c r="A2" s="36" t="s">
        <v>639</v>
      </c>
      <c r="B2" s="37"/>
      <c r="C2" s="37"/>
      <c r="D2" s="37"/>
      <c r="E2" s="37"/>
      <c r="F2" s="37"/>
      <c r="G2" s="38"/>
    </row>
    <row r="3" spans="1:7">
      <c r="A3" s="39" t="s">
        <v>713</v>
      </c>
      <c r="B3" s="40"/>
      <c r="C3" s="40"/>
      <c r="D3" s="40"/>
      <c r="E3" s="40"/>
      <c r="F3" s="40"/>
      <c r="G3" s="41"/>
    </row>
    <row r="4" spans="1:7">
      <c r="A4" s="45" t="s">
        <v>2</v>
      </c>
      <c r="B4" s="46"/>
      <c r="C4" s="46"/>
      <c r="D4" s="46"/>
      <c r="E4" s="46"/>
      <c r="F4" s="46"/>
      <c r="G4" s="47"/>
    </row>
    <row r="5" spans="1:7">
      <c r="A5" s="287" t="s">
        <v>665</v>
      </c>
      <c r="B5" s="272" t="s">
        <v>714</v>
      </c>
      <c r="C5" s="272" t="s">
        <v>681</v>
      </c>
      <c r="D5" s="272" t="s">
        <v>683</v>
      </c>
      <c r="E5" s="272" t="s">
        <v>684</v>
      </c>
      <c r="F5" s="272" t="s">
        <v>685</v>
      </c>
      <c r="G5" s="232">
        <v>2020</v>
      </c>
    </row>
    <row r="6" spans="1:7" ht="47.25">
      <c r="A6" s="288"/>
      <c r="B6" s="274"/>
      <c r="C6" s="274"/>
      <c r="D6" s="274"/>
      <c r="E6" s="274"/>
      <c r="F6" s="274"/>
      <c r="G6" s="233" t="s">
        <v>715</v>
      </c>
    </row>
    <row r="7" spans="1:7">
      <c r="A7" s="238" t="s">
        <v>716</v>
      </c>
      <c r="B7" s="275">
        <v>0</v>
      </c>
      <c r="C7" s="275">
        <v>0</v>
      </c>
      <c r="D7" s="275">
        <v>255375586.68000001</v>
      </c>
      <c r="E7" s="289">
        <v>268764360.89999998</v>
      </c>
      <c r="F7" s="275">
        <v>298838642.62</v>
      </c>
      <c r="G7" s="275">
        <f>SUM(G8:G16)</f>
        <v>321321607.97000003</v>
      </c>
    </row>
    <row r="8" spans="1:7">
      <c r="A8" s="241" t="s">
        <v>667</v>
      </c>
      <c r="B8" s="279"/>
      <c r="C8" s="279"/>
      <c r="D8" s="290">
        <v>100406049.03999999</v>
      </c>
      <c r="E8" s="291">
        <v>111277941.40000001</v>
      </c>
      <c r="F8" s="292">
        <v>162912696.71000001</v>
      </c>
      <c r="G8" s="293">
        <v>180994507.03</v>
      </c>
    </row>
    <row r="9" spans="1:7">
      <c r="A9" s="241" t="s">
        <v>668</v>
      </c>
      <c r="B9" s="279"/>
      <c r="C9" s="279"/>
      <c r="D9" s="290">
        <v>34902500.630000003</v>
      </c>
      <c r="E9" s="291">
        <v>39466552.570000008</v>
      </c>
      <c r="F9" s="292">
        <v>22044904.75</v>
      </c>
      <c r="G9" s="293">
        <v>15999901.110000001</v>
      </c>
    </row>
    <row r="10" spans="1:7">
      <c r="A10" s="241" t="s">
        <v>669</v>
      </c>
      <c r="B10" s="279"/>
      <c r="C10" s="279"/>
      <c r="D10" s="290">
        <v>38399921.910000004</v>
      </c>
      <c r="E10" s="291">
        <v>45115211.890000001</v>
      </c>
      <c r="F10" s="292">
        <v>47897300.060000002</v>
      </c>
      <c r="G10" s="293">
        <v>40501262.839999996</v>
      </c>
    </row>
    <row r="11" spans="1:7">
      <c r="A11" s="241" t="s">
        <v>670</v>
      </c>
      <c r="B11" s="279"/>
      <c r="C11" s="279"/>
      <c r="D11" s="290">
        <v>38602950.07</v>
      </c>
      <c r="E11" s="291">
        <v>40620975.329999998</v>
      </c>
      <c r="F11" s="292">
        <v>42921188.219999999</v>
      </c>
      <c r="G11" s="293">
        <v>54591835.969999999</v>
      </c>
    </row>
    <row r="12" spans="1:7">
      <c r="A12" s="241" t="s">
        <v>671</v>
      </c>
      <c r="B12" s="279"/>
      <c r="C12" s="279"/>
      <c r="D12" s="290">
        <v>7605922.2700000005</v>
      </c>
      <c r="E12" s="291">
        <v>4078176.9400000004</v>
      </c>
      <c r="F12" s="292">
        <v>5241248.58</v>
      </c>
      <c r="G12" s="293">
        <v>5545647.5299999993</v>
      </c>
    </row>
    <row r="13" spans="1:7">
      <c r="A13" s="241" t="s">
        <v>672</v>
      </c>
      <c r="B13" s="279"/>
      <c r="C13" s="279"/>
      <c r="D13" s="290">
        <v>25457747.439999998</v>
      </c>
      <c r="E13" s="291">
        <v>26339692.370000005</v>
      </c>
      <c r="F13" s="292">
        <v>15707108.140000001</v>
      </c>
      <c r="G13" s="293">
        <v>22718725.199999999</v>
      </c>
    </row>
    <row r="14" spans="1:7">
      <c r="A14" s="241" t="s">
        <v>673</v>
      </c>
      <c r="B14" s="279"/>
      <c r="C14" s="279"/>
      <c r="D14" s="290">
        <v>0</v>
      </c>
      <c r="E14" s="291">
        <v>0</v>
      </c>
      <c r="F14" s="84" t="s">
        <v>717</v>
      </c>
      <c r="G14" s="294">
        <v>0</v>
      </c>
    </row>
    <row r="15" spans="1:7">
      <c r="A15" s="241" t="s">
        <v>674</v>
      </c>
      <c r="B15" s="279"/>
      <c r="C15" s="279"/>
      <c r="D15" s="290">
        <v>1866510.24</v>
      </c>
      <c r="E15" s="291">
        <v>1865810.4</v>
      </c>
      <c r="F15" s="292">
        <v>2114196.16</v>
      </c>
      <c r="G15" s="293">
        <v>969728.29</v>
      </c>
    </row>
    <row r="16" spans="1:7">
      <c r="A16" s="241" t="s">
        <v>675</v>
      </c>
      <c r="B16" s="279"/>
      <c r="C16" s="279"/>
      <c r="D16" s="290">
        <v>8133985.0800000001</v>
      </c>
      <c r="E16" s="291">
        <v>0</v>
      </c>
      <c r="F16" s="84" t="s">
        <v>717</v>
      </c>
      <c r="G16" s="294">
        <v>0</v>
      </c>
    </row>
    <row r="17" spans="1:7">
      <c r="A17" s="242"/>
      <c r="B17" s="280"/>
      <c r="C17" s="280"/>
      <c r="D17" s="280"/>
      <c r="E17" s="295"/>
      <c r="F17" s="292"/>
      <c r="G17" s="293"/>
    </row>
    <row r="18" spans="1:7">
      <c r="A18" s="239" t="s">
        <v>718</v>
      </c>
      <c r="B18" s="282">
        <v>0</v>
      </c>
      <c r="C18" s="282">
        <v>0</v>
      </c>
      <c r="D18" s="282">
        <v>116070702.41000001</v>
      </c>
      <c r="E18" s="296">
        <v>234440225.40000001</v>
      </c>
      <c r="F18" s="297">
        <v>214557578.67000002</v>
      </c>
      <c r="G18" s="298">
        <f>SUM(G19:G27)</f>
        <v>143050898.20000002</v>
      </c>
    </row>
    <row r="19" spans="1:7">
      <c r="A19" s="241" t="s">
        <v>667</v>
      </c>
      <c r="B19" s="279"/>
      <c r="C19" s="279"/>
      <c r="D19" s="290">
        <v>32717476.25</v>
      </c>
      <c r="E19" s="291">
        <v>38607739.159999996</v>
      </c>
      <c r="F19" s="292">
        <v>2385232.92</v>
      </c>
      <c r="G19" s="293">
        <v>2411258.7799999998</v>
      </c>
    </row>
    <row r="20" spans="1:7">
      <c r="A20" s="241" t="s">
        <v>668</v>
      </c>
      <c r="B20" s="279"/>
      <c r="C20" s="279"/>
      <c r="D20" s="290">
        <v>5754762.1200000001</v>
      </c>
      <c r="E20" s="291">
        <v>7169051.6700000009</v>
      </c>
      <c r="F20" s="292">
        <v>28294274.129999999</v>
      </c>
      <c r="G20" s="293">
        <v>32957362.560000006</v>
      </c>
    </row>
    <row r="21" spans="1:7">
      <c r="A21" s="241" t="s">
        <v>669</v>
      </c>
      <c r="B21" s="279"/>
      <c r="C21" s="279"/>
      <c r="D21" s="290">
        <v>3131924.24</v>
      </c>
      <c r="E21" s="291">
        <v>5347086.1899999995</v>
      </c>
      <c r="F21" s="292">
        <v>8173095.4500000002</v>
      </c>
      <c r="G21" s="293">
        <v>7641710.2400000002</v>
      </c>
    </row>
    <row r="22" spans="1:7">
      <c r="A22" s="241" t="s">
        <v>670</v>
      </c>
      <c r="B22" s="279"/>
      <c r="C22" s="279"/>
      <c r="D22" s="290">
        <v>8019258.3300000001</v>
      </c>
      <c r="E22" s="291">
        <v>20457053.77</v>
      </c>
      <c r="F22" s="292">
        <v>12273891.619999999</v>
      </c>
      <c r="G22" s="293">
        <v>8026900.0899999999</v>
      </c>
    </row>
    <row r="23" spans="1:7">
      <c r="A23" s="241" t="s">
        <v>671</v>
      </c>
      <c r="B23" s="279"/>
      <c r="C23" s="279"/>
      <c r="D23" s="290">
        <v>4110702.42</v>
      </c>
      <c r="E23" s="291">
        <v>10319946.909999998</v>
      </c>
      <c r="F23" s="292">
        <v>10303521.42</v>
      </c>
      <c r="G23" s="293">
        <v>3886352.34</v>
      </c>
    </row>
    <row r="24" spans="1:7">
      <c r="A24" s="241" t="s">
        <v>672</v>
      </c>
      <c r="B24" s="279"/>
      <c r="C24" s="279"/>
      <c r="D24" s="290">
        <v>54440853.100000009</v>
      </c>
      <c r="E24" s="291">
        <v>141281159.62</v>
      </c>
      <c r="F24" s="292">
        <v>143337807.55000001</v>
      </c>
      <c r="G24" s="293">
        <v>80696202.599999994</v>
      </c>
    </row>
    <row r="25" spans="1:7">
      <c r="A25" s="241" t="s">
        <v>673</v>
      </c>
      <c r="B25" s="279"/>
      <c r="C25" s="279"/>
      <c r="D25" s="290">
        <v>0</v>
      </c>
      <c r="E25" s="291">
        <v>0</v>
      </c>
      <c r="F25" s="84" t="s">
        <v>717</v>
      </c>
      <c r="G25" s="294">
        <v>0</v>
      </c>
    </row>
    <row r="26" spans="1:7">
      <c r="A26" s="241" t="s">
        <v>677</v>
      </c>
      <c r="B26" s="279"/>
      <c r="C26" s="279"/>
      <c r="D26" s="290">
        <v>1621366.64</v>
      </c>
      <c r="E26" s="291">
        <v>2089567.68</v>
      </c>
      <c r="F26" s="292">
        <v>3893418.55</v>
      </c>
      <c r="G26" s="293">
        <v>2396000</v>
      </c>
    </row>
    <row r="27" spans="1:7">
      <c r="A27" s="241" t="s">
        <v>675</v>
      </c>
      <c r="B27" s="279"/>
      <c r="C27" s="279"/>
      <c r="D27" s="290">
        <v>6274359.3100000005</v>
      </c>
      <c r="E27" s="291">
        <v>9168620.4000000004</v>
      </c>
      <c r="F27" s="292">
        <v>5896337.0300000003</v>
      </c>
      <c r="G27" s="293">
        <v>5035111.59</v>
      </c>
    </row>
    <row r="28" spans="1:7">
      <c r="A28" s="242"/>
      <c r="B28" s="280"/>
      <c r="C28" s="280"/>
      <c r="D28" s="280"/>
      <c r="E28" s="291"/>
      <c r="F28" s="280"/>
      <c r="G28" s="280"/>
    </row>
    <row r="29" spans="1:7">
      <c r="A29" s="239" t="s">
        <v>719</v>
      </c>
      <c r="B29" s="282">
        <v>0</v>
      </c>
      <c r="C29" s="282">
        <v>0</v>
      </c>
      <c r="D29" s="282">
        <v>371446289.09000003</v>
      </c>
      <c r="E29" s="299">
        <v>503204586.29999995</v>
      </c>
      <c r="F29" s="282">
        <v>513396221.29000002</v>
      </c>
      <c r="G29" s="282">
        <f>+G18+G7</f>
        <v>464372506.17000008</v>
      </c>
    </row>
    <row r="30" spans="1:7">
      <c r="A30" s="240"/>
      <c r="B30" s="300"/>
      <c r="C30" s="300"/>
      <c r="D30" s="300"/>
      <c r="E30" s="301"/>
      <c r="F30" s="300"/>
      <c r="G30" s="300"/>
    </row>
    <row r="31" spans="1:7">
      <c r="A31" s="103"/>
    </row>
    <row r="32" spans="1:7">
      <c r="A32" s="286" t="s">
        <v>710</v>
      </c>
      <c r="B32" s="286"/>
      <c r="C32" s="286"/>
      <c r="D32" s="286"/>
      <c r="E32" s="286"/>
      <c r="F32" s="286"/>
      <c r="G32" s="286"/>
    </row>
    <row r="33" spans="1:7">
      <c r="A33" s="286" t="s">
        <v>711</v>
      </c>
      <c r="B33" s="286"/>
      <c r="C33" s="286"/>
      <c r="D33" s="286"/>
      <c r="E33" s="286"/>
      <c r="F33" s="286"/>
      <c r="G33" s="286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D21" sqref="D21"/>
    </sheetView>
  </sheetViews>
  <sheetFormatPr baseColWidth="10" defaultRowHeight="15"/>
  <cols>
    <col min="1" max="1" width="59.28515625" style="234" customWidth="1"/>
    <col min="2" max="6" width="17.85546875" style="234" customWidth="1"/>
    <col min="7" max="16384" width="11.42578125" style="234"/>
  </cols>
  <sheetData>
    <row r="1" spans="1:7" ht="21">
      <c r="A1" s="35" t="s">
        <v>720</v>
      </c>
      <c r="B1" s="35"/>
      <c r="C1" s="35"/>
      <c r="D1" s="35"/>
      <c r="E1" s="35"/>
      <c r="F1" s="35"/>
      <c r="G1" s="105"/>
    </row>
    <row r="2" spans="1:7">
      <c r="A2" s="36" t="s">
        <v>721</v>
      </c>
      <c r="B2" s="37"/>
      <c r="C2" s="37"/>
      <c r="D2" s="37"/>
      <c r="E2" s="37"/>
      <c r="F2" s="38"/>
    </row>
    <row r="3" spans="1:7">
      <c r="A3" s="45" t="s">
        <v>722</v>
      </c>
      <c r="B3" s="46"/>
      <c r="C3" s="46"/>
      <c r="D3" s="46"/>
      <c r="E3" s="46"/>
      <c r="F3" s="47"/>
    </row>
    <row r="4" spans="1:7" ht="30">
      <c r="A4" s="302"/>
      <c r="B4" s="302" t="s">
        <v>723</v>
      </c>
      <c r="C4" s="302" t="s">
        <v>724</v>
      </c>
      <c r="D4" s="302" t="s">
        <v>725</v>
      </c>
      <c r="E4" s="302" t="s">
        <v>726</v>
      </c>
      <c r="F4" s="302" t="s">
        <v>727</v>
      </c>
    </row>
    <row r="5" spans="1:7">
      <c r="A5" s="303" t="s">
        <v>728</v>
      </c>
      <c r="B5" s="84"/>
      <c r="C5" s="84"/>
      <c r="D5" s="84"/>
      <c r="E5" s="84"/>
      <c r="F5" s="84"/>
    </row>
    <row r="6" spans="1:7" ht="30">
      <c r="A6" s="304" t="s">
        <v>729</v>
      </c>
      <c r="B6" s="88"/>
      <c r="C6" s="88"/>
      <c r="D6" s="88"/>
      <c r="E6" s="88"/>
      <c r="F6" s="88"/>
    </row>
    <row r="7" spans="1:7">
      <c r="A7" s="304" t="s">
        <v>730</v>
      </c>
      <c r="B7" s="88"/>
      <c r="C7" s="88"/>
      <c r="D7" s="88"/>
      <c r="E7" s="88"/>
      <c r="F7" s="88"/>
    </row>
    <row r="8" spans="1:7">
      <c r="A8" s="305"/>
      <c r="B8" s="242"/>
      <c r="C8" s="242"/>
      <c r="D8" s="242"/>
      <c r="E8" s="242"/>
      <c r="F8" s="242"/>
    </row>
    <row r="9" spans="1:7">
      <c r="A9" s="303" t="s">
        <v>731</v>
      </c>
      <c r="B9" s="242"/>
      <c r="C9" s="242"/>
      <c r="D9" s="242"/>
      <c r="E9" s="242"/>
      <c r="F9" s="242"/>
    </row>
    <row r="10" spans="1:7">
      <c r="A10" s="304" t="s">
        <v>732</v>
      </c>
      <c r="B10" s="88"/>
      <c r="C10" s="88"/>
      <c r="D10" s="88"/>
      <c r="E10" s="88"/>
      <c r="F10" s="88"/>
    </row>
    <row r="11" spans="1:7">
      <c r="A11" s="306" t="s">
        <v>733</v>
      </c>
      <c r="B11" s="88"/>
      <c r="C11" s="88"/>
      <c r="D11" s="88"/>
      <c r="E11" s="88"/>
      <c r="F11" s="88"/>
    </row>
    <row r="12" spans="1:7">
      <c r="A12" s="306" t="s">
        <v>734</v>
      </c>
      <c r="B12" s="88"/>
      <c r="C12" s="88"/>
      <c r="D12" s="88"/>
      <c r="E12" s="88"/>
      <c r="F12" s="88"/>
    </row>
    <row r="13" spans="1:7">
      <c r="A13" s="306" t="s">
        <v>735</v>
      </c>
      <c r="B13" s="88"/>
      <c r="C13" s="88"/>
      <c r="D13" s="88"/>
      <c r="E13" s="88"/>
      <c r="F13" s="88"/>
    </row>
    <row r="14" spans="1:7">
      <c r="A14" s="304" t="s">
        <v>736</v>
      </c>
      <c r="B14" s="88"/>
      <c r="C14" s="88"/>
      <c r="D14" s="88"/>
      <c r="E14" s="88"/>
      <c r="F14" s="88"/>
    </row>
    <row r="15" spans="1:7">
      <c r="A15" s="306" t="s">
        <v>733</v>
      </c>
      <c r="B15" s="88"/>
      <c r="C15" s="88"/>
      <c r="D15" s="88"/>
      <c r="E15" s="88"/>
      <c r="F15" s="88"/>
    </row>
    <row r="16" spans="1:7">
      <c r="A16" s="306" t="s">
        <v>734</v>
      </c>
      <c r="B16" s="88"/>
      <c r="C16" s="88"/>
      <c r="D16" s="88"/>
      <c r="E16" s="88"/>
      <c r="F16" s="88"/>
    </row>
    <row r="17" spans="1:6">
      <c r="A17" s="306" t="s">
        <v>735</v>
      </c>
      <c r="B17" s="88"/>
      <c r="C17" s="88"/>
      <c r="D17" s="88"/>
      <c r="E17" s="88"/>
      <c r="F17" s="88"/>
    </row>
    <row r="18" spans="1:6">
      <c r="A18" s="304" t="s">
        <v>737</v>
      </c>
      <c r="B18" s="307"/>
      <c r="C18" s="88"/>
      <c r="D18" s="88"/>
      <c r="E18" s="88"/>
      <c r="F18" s="88"/>
    </row>
    <row r="19" spans="1:6">
      <c r="A19" s="304" t="s">
        <v>738</v>
      </c>
      <c r="B19" s="88"/>
      <c r="C19" s="88"/>
      <c r="D19" s="88"/>
      <c r="E19" s="88"/>
      <c r="F19" s="88"/>
    </row>
    <row r="20" spans="1:6" ht="30">
      <c r="A20" s="304" t="s">
        <v>739</v>
      </c>
      <c r="B20" s="308"/>
      <c r="C20" s="308"/>
      <c r="D20" s="308"/>
      <c r="E20" s="308"/>
      <c r="F20" s="308"/>
    </row>
    <row r="21" spans="1:6" ht="30">
      <c r="A21" s="304" t="s">
        <v>740</v>
      </c>
      <c r="B21" s="308"/>
      <c r="C21" s="308"/>
      <c r="D21" s="308"/>
      <c r="E21" s="308"/>
      <c r="F21" s="308"/>
    </row>
    <row r="22" spans="1:6" ht="30">
      <c r="A22" s="244" t="s">
        <v>741</v>
      </c>
      <c r="B22" s="308"/>
      <c r="C22" s="308"/>
      <c r="D22" s="308"/>
      <c r="E22" s="308"/>
      <c r="F22" s="308"/>
    </row>
    <row r="23" spans="1:6">
      <c r="A23" s="244" t="s">
        <v>742</v>
      </c>
      <c r="B23" s="308"/>
      <c r="C23" s="308"/>
      <c r="D23" s="308"/>
      <c r="E23" s="308"/>
      <c r="F23" s="308"/>
    </row>
    <row r="24" spans="1:6">
      <c r="A24" s="244" t="s">
        <v>743</v>
      </c>
      <c r="B24" s="309"/>
      <c r="C24" s="88"/>
      <c r="D24" s="88"/>
      <c r="E24" s="88"/>
      <c r="F24" s="88"/>
    </row>
    <row r="25" spans="1:6">
      <c r="A25" s="304" t="s">
        <v>744</v>
      </c>
      <c r="B25" s="309"/>
      <c r="C25" s="88"/>
      <c r="D25" s="88"/>
      <c r="E25" s="88"/>
      <c r="F25" s="88"/>
    </row>
    <row r="26" spans="1:6">
      <c r="A26" s="305"/>
      <c r="B26" s="242"/>
      <c r="C26" s="242"/>
      <c r="D26" s="242"/>
      <c r="E26" s="242"/>
      <c r="F26" s="242"/>
    </row>
    <row r="27" spans="1:6">
      <c r="A27" s="303" t="s">
        <v>745</v>
      </c>
      <c r="B27" s="242"/>
      <c r="C27" s="242"/>
      <c r="D27" s="242"/>
      <c r="E27" s="242"/>
      <c r="F27" s="242"/>
    </row>
    <row r="28" spans="1:6">
      <c r="A28" s="304" t="s">
        <v>746</v>
      </c>
      <c r="B28" s="88"/>
      <c r="C28" s="88"/>
      <c r="D28" s="88"/>
      <c r="E28" s="88"/>
      <c r="F28" s="88"/>
    </row>
    <row r="29" spans="1:6">
      <c r="A29" s="305"/>
      <c r="B29" s="242"/>
      <c r="C29" s="242"/>
      <c r="D29" s="242"/>
      <c r="E29" s="242"/>
      <c r="F29" s="242"/>
    </row>
    <row r="30" spans="1:6">
      <c r="A30" s="303" t="s">
        <v>747</v>
      </c>
      <c r="B30" s="242"/>
      <c r="C30" s="242"/>
      <c r="D30" s="242"/>
      <c r="E30" s="242"/>
      <c r="F30" s="242"/>
    </row>
    <row r="31" spans="1:6">
      <c r="A31" s="304" t="s">
        <v>732</v>
      </c>
      <c r="B31" s="88"/>
      <c r="C31" s="88"/>
      <c r="D31" s="88"/>
      <c r="E31" s="88"/>
      <c r="F31" s="88"/>
    </row>
    <row r="32" spans="1:6">
      <c r="A32" s="304" t="s">
        <v>736</v>
      </c>
      <c r="B32" s="88"/>
      <c r="C32" s="88"/>
      <c r="D32" s="88"/>
      <c r="E32" s="88"/>
      <c r="F32" s="88"/>
    </row>
    <row r="33" spans="1:6">
      <c r="A33" s="304" t="s">
        <v>748</v>
      </c>
      <c r="B33" s="88"/>
      <c r="C33" s="88"/>
      <c r="D33" s="88"/>
      <c r="E33" s="88"/>
      <c r="F33" s="88"/>
    </row>
    <row r="34" spans="1:6">
      <c r="A34" s="305"/>
      <c r="B34" s="242"/>
      <c r="C34" s="242"/>
      <c r="D34" s="242"/>
      <c r="E34" s="242"/>
      <c r="F34" s="242"/>
    </row>
    <row r="35" spans="1:6">
      <c r="A35" s="303" t="s">
        <v>749</v>
      </c>
      <c r="B35" s="242"/>
      <c r="C35" s="242"/>
      <c r="D35" s="242"/>
      <c r="E35" s="242"/>
      <c r="F35" s="242"/>
    </row>
    <row r="36" spans="1:6">
      <c r="A36" s="304" t="s">
        <v>750</v>
      </c>
      <c r="B36" s="88"/>
      <c r="C36" s="88"/>
      <c r="D36" s="88"/>
      <c r="E36" s="88"/>
      <c r="F36" s="88"/>
    </row>
    <row r="37" spans="1:6">
      <c r="A37" s="304" t="s">
        <v>751</v>
      </c>
      <c r="B37" s="88"/>
      <c r="C37" s="88"/>
      <c r="D37" s="88"/>
      <c r="E37" s="88"/>
      <c r="F37" s="88"/>
    </row>
    <row r="38" spans="1:6">
      <c r="A38" s="304" t="s">
        <v>752</v>
      </c>
      <c r="B38" s="309"/>
      <c r="C38" s="88"/>
      <c r="D38" s="88"/>
      <c r="E38" s="88"/>
      <c r="F38" s="88"/>
    </row>
    <row r="39" spans="1:6">
      <c r="A39" s="305"/>
      <c r="B39" s="242"/>
      <c r="C39" s="242"/>
      <c r="D39" s="242"/>
      <c r="E39" s="242"/>
      <c r="F39" s="242"/>
    </row>
    <row r="40" spans="1:6">
      <c r="A40" s="303" t="s">
        <v>753</v>
      </c>
      <c r="B40" s="88"/>
      <c r="C40" s="88"/>
      <c r="D40" s="88"/>
      <c r="E40" s="88"/>
      <c r="F40" s="88"/>
    </row>
    <row r="41" spans="1:6">
      <c r="A41" s="305"/>
      <c r="B41" s="242"/>
      <c r="C41" s="242"/>
      <c r="D41" s="242"/>
      <c r="E41" s="242"/>
      <c r="F41" s="242"/>
    </row>
    <row r="42" spans="1:6">
      <c r="A42" s="303" t="s">
        <v>754</v>
      </c>
      <c r="B42" s="242"/>
      <c r="C42" s="242"/>
      <c r="D42" s="242"/>
      <c r="E42" s="242"/>
      <c r="F42" s="242"/>
    </row>
    <row r="43" spans="1:6">
      <c r="A43" s="304" t="s">
        <v>755</v>
      </c>
      <c r="B43" s="88"/>
      <c r="C43" s="88"/>
      <c r="D43" s="88"/>
      <c r="E43" s="88"/>
      <c r="F43" s="88"/>
    </row>
    <row r="44" spans="1:6">
      <c r="A44" s="304" t="s">
        <v>756</v>
      </c>
      <c r="B44" s="88"/>
      <c r="C44" s="88"/>
      <c r="D44" s="88"/>
      <c r="E44" s="88"/>
      <c r="F44" s="88"/>
    </row>
    <row r="45" spans="1:6">
      <c r="A45" s="304" t="s">
        <v>757</v>
      </c>
      <c r="B45" s="88"/>
      <c r="C45" s="88"/>
      <c r="D45" s="88"/>
      <c r="E45" s="88"/>
      <c r="F45" s="88"/>
    </row>
    <row r="46" spans="1:6">
      <c r="A46" s="305"/>
      <c r="B46" s="242"/>
      <c r="C46" s="242"/>
      <c r="D46" s="242"/>
      <c r="E46" s="242"/>
      <c r="F46" s="242"/>
    </row>
    <row r="47" spans="1:6" ht="30">
      <c r="A47" s="303" t="s">
        <v>758</v>
      </c>
      <c r="B47" s="242"/>
      <c r="C47" s="242"/>
      <c r="D47" s="242"/>
      <c r="E47" s="242"/>
      <c r="F47" s="242"/>
    </row>
    <row r="48" spans="1:6">
      <c r="A48" s="244" t="s">
        <v>756</v>
      </c>
      <c r="B48" s="308"/>
      <c r="C48" s="308"/>
      <c r="D48" s="308"/>
      <c r="E48" s="308"/>
      <c r="F48" s="308"/>
    </row>
    <row r="49" spans="1:6">
      <c r="A49" s="244" t="s">
        <v>757</v>
      </c>
      <c r="B49" s="308"/>
      <c r="C49" s="308"/>
      <c r="D49" s="308"/>
      <c r="E49" s="308"/>
      <c r="F49" s="308"/>
    </row>
    <row r="50" spans="1:6">
      <c r="A50" s="305"/>
      <c r="B50" s="242"/>
      <c r="C50" s="242"/>
      <c r="D50" s="242"/>
      <c r="E50" s="242"/>
      <c r="F50" s="242"/>
    </row>
    <row r="51" spans="1:6">
      <c r="A51" s="303" t="s">
        <v>759</v>
      </c>
      <c r="B51" s="242"/>
      <c r="C51" s="242"/>
      <c r="D51" s="242"/>
      <c r="E51" s="242"/>
      <c r="F51" s="242"/>
    </row>
    <row r="52" spans="1:6">
      <c r="A52" s="304" t="s">
        <v>756</v>
      </c>
      <c r="B52" s="88"/>
      <c r="C52" s="88"/>
      <c r="D52" s="88"/>
      <c r="E52" s="88"/>
      <c r="F52" s="88"/>
    </row>
    <row r="53" spans="1:6">
      <c r="A53" s="304" t="s">
        <v>757</v>
      </c>
      <c r="B53" s="88"/>
      <c r="C53" s="88"/>
      <c r="D53" s="88"/>
      <c r="E53" s="88"/>
      <c r="F53" s="88"/>
    </row>
    <row r="54" spans="1:6">
      <c r="A54" s="304" t="s">
        <v>760</v>
      </c>
      <c r="B54" s="88"/>
      <c r="C54" s="88"/>
      <c r="D54" s="88"/>
      <c r="E54" s="88"/>
      <c r="F54" s="88"/>
    </row>
    <row r="55" spans="1:6">
      <c r="A55" s="305"/>
      <c r="B55" s="242"/>
      <c r="C55" s="242"/>
      <c r="D55" s="242"/>
      <c r="E55" s="242"/>
      <c r="F55" s="242"/>
    </row>
    <row r="56" spans="1:6">
      <c r="A56" s="303" t="s">
        <v>761</v>
      </c>
      <c r="B56" s="242"/>
      <c r="C56" s="242"/>
      <c r="D56" s="242"/>
      <c r="E56" s="242"/>
      <c r="F56" s="242"/>
    </row>
    <row r="57" spans="1:6">
      <c r="A57" s="304" t="s">
        <v>756</v>
      </c>
      <c r="B57" s="88"/>
      <c r="C57" s="88"/>
      <c r="D57" s="88"/>
      <c r="E57" s="88"/>
      <c r="F57" s="88"/>
    </row>
    <row r="58" spans="1:6">
      <c r="A58" s="304" t="s">
        <v>757</v>
      </c>
      <c r="B58" s="88"/>
      <c r="C58" s="88"/>
      <c r="D58" s="88"/>
      <c r="E58" s="88"/>
      <c r="F58" s="88"/>
    </row>
    <row r="59" spans="1:6">
      <c r="A59" s="305"/>
      <c r="B59" s="242"/>
      <c r="C59" s="242"/>
      <c r="D59" s="242"/>
      <c r="E59" s="242"/>
      <c r="F59" s="242"/>
    </row>
    <row r="60" spans="1:6">
      <c r="A60" s="303" t="s">
        <v>762</v>
      </c>
      <c r="B60" s="242"/>
      <c r="C60" s="242"/>
      <c r="D60" s="242"/>
      <c r="E60" s="242"/>
      <c r="F60" s="242"/>
    </row>
    <row r="61" spans="1:6">
      <c r="A61" s="304" t="s">
        <v>763</v>
      </c>
      <c r="B61" s="88"/>
      <c r="C61" s="88"/>
      <c r="D61" s="88"/>
      <c r="E61" s="88"/>
      <c r="F61" s="88"/>
    </row>
    <row r="62" spans="1:6">
      <c r="A62" s="304" t="s">
        <v>764</v>
      </c>
      <c r="B62" s="309"/>
      <c r="C62" s="88"/>
      <c r="D62" s="88"/>
      <c r="E62" s="88"/>
      <c r="F62" s="88"/>
    </row>
    <row r="63" spans="1:6">
      <c r="A63" s="305"/>
      <c r="B63" s="242"/>
      <c r="C63" s="242"/>
      <c r="D63" s="242"/>
      <c r="E63" s="242"/>
      <c r="F63" s="242"/>
    </row>
    <row r="64" spans="1:6">
      <c r="A64" s="303" t="s">
        <v>765</v>
      </c>
      <c r="B64" s="242"/>
      <c r="C64" s="242"/>
      <c r="D64" s="242"/>
      <c r="E64" s="242"/>
      <c r="F64" s="242"/>
    </row>
    <row r="65" spans="1:6">
      <c r="A65" s="304" t="s">
        <v>766</v>
      </c>
      <c r="B65" s="88"/>
      <c r="C65" s="88"/>
      <c r="D65" s="88"/>
      <c r="E65" s="88"/>
      <c r="F65" s="88"/>
    </row>
    <row r="66" spans="1:6">
      <c r="A66" s="304" t="s">
        <v>767</v>
      </c>
      <c r="B66" s="88"/>
      <c r="C66" s="88"/>
      <c r="D66" s="88"/>
      <c r="E66" s="88"/>
      <c r="F66" s="88"/>
    </row>
    <row r="67" spans="1:6">
      <c r="A67" s="310"/>
      <c r="B67" s="237"/>
      <c r="C67" s="237"/>
      <c r="D67" s="237"/>
      <c r="E67" s="237"/>
      <c r="F67" s="237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25" workbookViewId="0">
      <selection activeCell="D7" sqref="D7"/>
    </sheetView>
  </sheetViews>
  <sheetFormatPr baseColWidth="10" defaultRowHeight="15"/>
  <cols>
    <col min="1" max="1" width="61" customWidth="1"/>
    <col min="2" max="3" width="14.140625" bestFit="1" customWidth="1"/>
    <col min="4" max="4" width="13.140625" bestFit="1" customWidth="1"/>
    <col min="5" max="5" width="11.28515625" bestFit="1" customWidth="1"/>
    <col min="6" max="6" width="14.140625" bestFit="1" customWidth="1"/>
  </cols>
  <sheetData>
    <row r="1" spans="1:9" ht="26.25">
      <c r="A1" s="79" t="s">
        <v>124</v>
      </c>
      <c r="B1" s="79"/>
      <c r="C1" s="79"/>
      <c r="D1" s="79"/>
      <c r="E1" s="79"/>
      <c r="F1" s="79"/>
      <c r="G1" s="79"/>
      <c r="H1" s="79"/>
      <c r="I1" s="63"/>
    </row>
    <row r="2" spans="1:9">
      <c r="A2" s="36" t="s">
        <v>122</v>
      </c>
      <c r="B2" s="37"/>
      <c r="C2" s="37"/>
      <c r="D2" s="37"/>
      <c r="E2" s="37"/>
      <c r="F2" s="37"/>
      <c r="G2" s="37"/>
      <c r="H2" s="38"/>
      <c r="I2" s="50"/>
    </row>
    <row r="3" spans="1:9">
      <c r="A3" s="39" t="s">
        <v>125</v>
      </c>
      <c r="B3" s="40"/>
      <c r="C3" s="40"/>
      <c r="D3" s="40"/>
      <c r="E3" s="40"/>
      <c r="F3" s="40"/>
      <c r="G3" s="40"/>
      <c r="H3" s="41"/>
      <c r="I3" s="50"/>
    </row>
    <row r="4" spans="1:9">
      <c r="A4" s="42" t="s">
        <v>126</v>
      </c>
      <c r="B4" s="43"/>
      <c r="C4" s="43"/>
      <c r="D4" s="43"/>
      <c r="E4" s="43"/>
      <c r="F4" s="43"/>
      <c r="G4" s="43"/>
      <c r="H4" s="44"/>
      <c r="I4" s="50"/>
    </row>
    <row r="5" spans="1:9">
      <c r="A5" s="45" t="s">
        <v>2</v>
      </c>
      <c r="B5" s="46"/>
      <c r="C5" s="46"/>
      <c r="D5" s="46"/>
      <c r="E5" s="46"/>
      <c r="F5" s="46"/>
      <c r="G5" s="46"/>
      <c r="H5" s="47"/>
      <c r="I5" s="50"/>
    </row>
    <row r="6" spans="1:9" ht="105">
      <c r="A6" s="64" t="s">
        <v>127</v>
      </c>
      <c r="B6" s="65" t="s">
        <v>128</v>
      </c>
      <c r="C6" s="64" t="s">
        <v>129</v>
      </c>
      <c r="D6" s="64" t="s">
        <v>130</v>
      </c>
      <c r="E6" s="64" t="s">
        <v>131</v>
      </c>
      <c r="F6" s="64" t="s">
        <v>132</v>
      </c>
      <c r="G6" s="64" t="s">
        <v>133</v>
      </c>
      <c r="H6" s="57" t="s">
        <v>134</v>
      </c>
      <c r="I6" s="51"/>
    </row>
    <row r="7" spans="1:9">
      <c r="A7" s="54"/>
      <c r="B7" s="54"/>
      <c r="C7" s="54"/>
      <c r="D7" s="54"/>
      <c r="E7" s="54"/>
      <c r="F7" s="54"/>
      <c r="G7" s="54"/>
      <c r="H7" s="54"/>
      <c r="I7" s="51"/>
    </row>
    <row r="8" spans="1:9">
      <c r="A8" s="66" t="s">
        <v>135</v>
      </c>
      <c r="B8" s="71">
        <v>21887839.010000002</v>
      </c>
      <c r="C8" s="71">
        <v>18705571.010000002</v>
      </c>
      <c r="D8" s="71">
        <v>2386701</v>
      </c>
      <c r="E8" s="71">
        <v>0</v>
      </c>
      <c r="F8" s="71">
        <v>38206709.020000003</v>
      </c>
      <c r="G8" s="71">
        <v>0</v>
      </c>
      <c r="H8" s="71">
        <v>0</v>
      </c>
      <c r="I8" s="50"/>
    </row>
    <row r="9" spans="1:9">
      <c r="A9" s="67" t="s">
        <v>136</v>
      </c>
      <c r="B9" s="72">
        <v>0</v>
      </c>
      <c r="C9" s="72">
        <v>0</v>
      </c>
      <c r="D9" s="72">
        <v>2386701</v>
      </c>
      <c r="E9" s="72">
        <v>0</v>
      </c>
      <c r="F9" s="72">
        <v>-2386701</v>
      </c>
      <c r="G9" s="72">
        <v>0</v>
      </c>
      <c r="H9" s="72">
        <v>0</v>
      </c>
      <c r="I9" s="50"/>
    </row>
    <row r="10" spans="1:9">
      <c r="A10" s="68" t="s">
        <v>137</v>
      </c>
      <c r="B10" s="72"/>
      <c r="C10" s="72"/>
      <c r="D10" s="78">
        <v>2386701</v>
      </c>
      <c r="E10" s="72"/>
      <c r="F10" s="78">
        <v>-337598.64</v>
      </c>
      <c r="G10" s="72"/>
      <c r="H10" s="72"/>
      <c r="I10" s="50"/>
    </row>
    <row r="11" spans="1:9">
      <c r="A11" s="68" t="s">
        <v>138</v>
      </c>
      <c r="B11" s="72"/>
      <c r="C11" s="72"/>
      <c r="D11" s="72"/>
      <c r="E11" s="72"/>
      <c r="F11" s="72">
        <v>0</v>
      </c>
      <c r="G11" s="72"/>
      <c r="H11" s="72"/>
      <c r="I11" s="50"/>
    </row>
    <row r="12" spans="1:9">
      <c r="A12" s="68" t="s">
        <v>139</v>
      </c>
      <c r="B12" s="72"/>
      <c r="C12" s="72"/>
      <c r="D12" s="72"/>
      <c r="E12" s="72"/>
      <c r="F12" s="72">
        <v>0</v>
      </c>
      <c r="G12" s="72"/>
      <c r="H12" s="72"/>
      <c r="I12" s="50"/>
    </row>
    <row r="13" spans="1:9">
      <c r="A13" s="67" t="s">
        <v>140</v>
      </c>
      <c r="B13" s="72">
        <v>21887839.010000002</v>
      </c>
      <c r="C13" s="72">
        <v>18705571.010000002</v>
      </c>
      <c r="D13" s="72">
        <v>0</v>
      </c>
      <c r="E13" s="72">
        <v>0</v>
      </c>
      <c r="F13" s="72">
        <v>40593410.020000003</v>
      </c>
      <c r="G13" s="72">
        <v>0</v>
      </c>
      <c r="H13" s="72">
        <v>0</v>
      </c>
      <c r="I13" s="50"/>
    </row>
    <row r="14" spans="1:9">
      <c r="A14" s="68" t="s">
        <v>141</v>
      </c>
      <c r="B14" s="78">
        <v>21887839.010000002</v>
      </c>
      <c r="C14" s="78">
        <v>18705571.010000002</v>
      </c>
      <c r="D14" s="72"/>
      <c r="E14" s="72"/>
      <c r="F14" s="72">
        <v>40593410.020000003</v>
      </c>
      <c r="G14" s="72"/>
      <c r="H14" s="72"/>
      <c r="I14" s="50"/>
    </row>
    <row r="15" spans="1:9">
      <c r="A15" s="68" t="s">
        <v>142</v>
      </c>
      <c r="B15" s="78">
        <v>0</v>
      </c>
      <c r="C15" s="78">
        <v>0</v>
      </c>
      <c r="D15" s="72"/>
      <c r="E15" s="72"/>
      <c r="F15" s="72">
        <v>0</v>
      </c>
      <c r="G15" s="72"/>
      <c r="H15" s="72"/>
      <c r="I15" s="50"/>
    </row>
    <row r="16" spans="1:9">
      <c r="A16" s="68" t="s">
        <v>143</v>
      </c>
      <c r="B16" s="78">
        <v>0</v>
      </c>
      <c r="C16" s="78">
        <v>0</v>
      </c>
      <c r="D16" s="72"/>
      <c r="E16" s="72"/>
      <c r="F16" s="72">
        <v>0</v>
      </c>
      <c r="G16" s="72"/>
      <c r="H16" s="72"/>
      <c r="I16" s="50"/>
    </row>
    <row r="17" spans="1:8">
      <c r="A17" s="58"/>
      <c r="B17" s="73"/>
      <c r="C17" s="73"/>
      <c r="D17" s="73"/>
      <c r="E17" s="73"/>
      <c r="F17" s="73"/>
      <c r="G17" s="73"/>
      <c r="H17" s="73"/>
    </row>
    <row r="18" spans="1:8">
      <c r="A18" s="66" t="s">
        <v>144</v>
      </c>
      <c r="B18" s="71"/>
      <c r="C18" s="74"/>
      <c r="D18" s="74"/>
      <c r="E18" s="74"/>
      <c r="F18" s="71">
        <v>0</v>
      </c>
      <c r="G18" s="74"/>
      <c r="H18" s="74"/>
    </row>
    <row r="19" spans="1:8">
      <c r="A19" s="62"/>
      <c r="B19" s="75"/>
      <c r="C19" s="75"/>
      <c r="D19" s="75"/>
      <c r="E19" s="75"/>
      <c r="F19" s="75"/>
      <c r="G19" s="75"/>
      <c r="H19" s="75"/>
    </row>
    <row r="20" spans="1:8">
      <c r="A20" s="66" t="s">
        <v>145</v>
      </c>
      <c r="B20" s="71">
        <v>21887839.010000002</v>
      </c>
      <c r="C20" s="71">
        <v>18705571.010000002</v>
      </c>
      <c r="D20" s="71">
        <v>2386701</v>
      </c>
      <c r="E20" s="71">
        <v>0</v>
      </c>
      <c r="F20" s="71">
        <v>38206709.020000003</v>
      </c>
      <c r="G20" s="71">
        <v>0</v>
      </c>
      <c r="H20" s="71">
        <v>0</v>
      </c>
    </row>
    <row r="21" spans="1:8">
      <c r="A21" s="58"/>
      <c r="B21" s="76"/>
      <c r="C21" s="76"/>
      <c r="D21" s="76"/>
      <c r="E21" s="76"/>
      <c r="F21" s="76"/>
      <c r="G21" s="76"/>
      <c r="H21" s="76"/>
    </row>
    <row r="22" spans="1:8" ht="17.25">
      <c r="A22" s="66" t="s">
        <v>146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</row>
    <row r="23" spans="1:8">
      <c r="A23" s="69" t="s">
        <v>147</v>
      </c>
      <c r="B23" s="72"/>
      <c r="C23" s="72"/>
      <c r="D23" s="72"/>
      <c r="E23" s="72"/>
      <c r="F23" s="72">
        <v>0</v>
      </c>
      <c r="G23" s="72"/>
      <c r="H23" s="72"/>
    </row>
    <row r="24" spans="1:8">
      <c r="A24" s="69" t="s">
        <v>148</v>
      </c>
      <c r="B24" s="72"/>
      <c r="C24" s="72"/>
      <c r="D24" s="72"/>
      <c r="E24" s="72"/>
      <c r="F24" s="72">
        <v>0</v>
      </c>
      <c r="G24" s="72"/>
      <c r="H24" s="72"/>
    </row>
    <row r="25" spans="1:8">
      <c r="A25" s="69" t="s">
        <v>149</v>
      </c>
      <c r="B25" s="72"/>
      <c r="C25" s="72"/>
      <c r="D25" s="72"/>
      <c r="E25" s="72"/>
      <c r="F25" s="72">
        <v>0</v>
      </c>
      <c r="G25" s="72"/>
      <c r="H25" s="72"/>
    </row>
    <row r="26" spans="1:8">
      <c r="A26" s="61" t="s">
        <v>150</v>
      </c>
      <c r="B26" s="76"/>
      <c r="C26" s="76"/>
      <c r="D26" s="76"/>
      <c r="E26" s="76"/>
      <c r="F26" s="76"/>
      <c r="G26" s="76"/>
      <c r="H26" s="76"/>
    </row>
    <row r="27" spans="1:8" ht="17.25">
      <c r="A27" s="66" t="s">
        <v>151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</row>
    <row r="28" spans="1:8">
      <c r="A28" s="69" t="s">
        <v>152</v>
      </c>
      <c r="B28" s="72"/>
      <c r="C28" s="72"/>
      <c r="D28" s="72"/>
      <c r="E28" s="72"/>
      <c r="F28" s="72">
        <v>0</v>
      </c>
      <c r="G28" s="72"/>
      <c r="H28" s="72"/>
    </row>
    <row r="29" spans="1:8">
      <c r="A29" s="69" t="s">
        <v>153</v>
      </c>
      <c r="B29" s="72"/>
      <c r="C29" s="72"/>
      <c r="D29" s="72"/>
      <c r="E29" s="72"/>
      <c r="F29" s="72">
        <v>0</v>
      </c>
      <c r="G29" s="72"/>
      <c r="H29" s="72"/>
    </row>
    <row r="30" spans="1:8">
      <c r="A30" s="69" t="s">
        <v>154</v>
      </c>
      <c r="B30" s="72"/>
      <c r="C30" s="72"/>
      <c r="D30" s="72"/>
      <c r="E30" s="72"/>
      <c r="F30" s="72">
        <v>0</v>
      </c>
      <c r="G30" s="72"/>
      <c r="H30" s="72"/>
    </row>
    <row r="31" spans="1:8">
      <c r="A31" s="70" t="s">
        <v>150</v>
      </c>
      <c r="B31" s="77"/>
      <c r="C31" s="77"/>
      <c r="D31" s="77"/>
      <c r="E31" s="77"/>
      <c r="F31" s="77"/>
      <c r="G31" s="77"/>
      <c r="H31" s="77"/>
    </row>
    <row r="32" spans="1:8">
      <c r="A32" s="63"/>
      <c r="B32" s="50"/>
      <c r="C32" s="50"/>
      <c r="D32" s="50"/>
      <c r="E32" s="50"/>
      <c r="F32" s="50"/>
      <c r="G32" s="50"/>
      <c r="H32" s="50"/>
    </row>
    <row r="33" spans="1:8">
      <c r="A33" s="49" t="s">
        <v>155</v>
      </c>
      <c r="B33" s="49"/>
      <c r="C33" s="49"/>
      <c r="D33" s="49"/>
      <c r="E33" s="49"/>
      <c r="F33" s="49"/>
      <c r="G33" s="49"/>
      <c r="H33" s="49"/>
    </row>
    <row r="34" spans="1:8">
      <c r="A34" s="49"/>
      <c r="B34" s="49"/>
      <c r="C34" s="49"/>
      <c r="D34" s="49"/>
      <c r="E34" s="49"/>
      <c r="F34" s="49"/>
      <c r="G34" s="49"/>
      <c r="H34" s="49"/>
    </row>
    <row r="35" spans="1:8">
      <c r="A35" s="49"/>
      <c r="B35" s="49"/>
      <c r="C35" s="49"/>
      <c r="D35" s="49"/>
      <c r="E35" s="49"/>
      <c r="F35" s="49"/>
      <c r="G35" s="49"/>
      <c r="H35" s="49"/>
    </row>
    <row r="36" spans="1:8">
      <c r="A36" s="49"/>
      <c r="B36" s="49"/>
      <c r="C36" s="49"/>
      <c r="D36" s="49"/>
      <c r="E36" s="49"/>
      <c r="F36" s="49"/>
      <c r="G36" s="49"/>
      <c r="H36" s="49"/>
    </row>
    <row r="37" spans="1:8">
      <c r="A37" s="49"/>
      <c r="B37" s="49"/>
      <c r="C37" s="49"/>
      <c r="D37" s="49"/>
      <c r="E37" s="49"/>
      <c r="F37" s="49"/>
      <c r="G37" s="49"/>
      <c r="H37" s="49"/>
    </row>
    <row r="38" spans="1:8">
      <c r="A38" s="63"/>
      <c r="B38" s="50"/>
      <c r="C38" s="50"/>
      <c r="D38" s="50"/>
      <c r="E38" s="50"/>
      <c r="F38" s="50"/>
      <c r="G38" s="50"/>
      <c r="H38" s="50"/>
    </row>
    <row r="39" spans="1:8" ht="60">
      <c r="A39" s="64" t="s">
        <v>156</v>
      </c>
      <c r="B39" s="64" t="s">
        <v>157</v>
      </c>
      <c r="C39" s="64" t="s">
        <v>158</v>
      </c>
      <c r="D39" s="64" t="s">
        <v>159</v>
      </c>
      <c r="E39" s="64" t="s">
        <v>160</v>
      </c>
      <c r="F39" s="57" t="s">
        <v>161</v>
      </c>
      <c r="G39" s="50"/>
      <c r="H39" s="50"/>
    </row>
    <row r="40" spans="1:8">
      <c r="A40" s="62"/>
      <c r="B40" s="52"/>
      <c r="C40" s="52"/>
      <c r="D40" s="52"/>
      <c r="E40" s="52"/>
      <c r="F40" s="52"/>
      <c r="G40" s="50"/>
      <c r="H40" s="50"/>
    </row>
    <row r="41" spans="1:8">
      <c r="A41" s="66" t="s">
        <v>162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50"/>
      <c r="H41" s="50"/>
    </row>
    <row r="42" spans="1:8">
      <c r="A42" s="69" t="s">
        <v>163</v>
      </c>
      <c r="B42" s="59"/>
      <c r="C42" s="59"/>
      <c r="D42" s="59"/>
      <c r="E42" s="59"/>
      <c r="F42" s="59"/>
      <c r="G42" s="56"/>
      <c r="H42" s="56"/>
    </row>
    <row r="43" spans="1:8">
      <c r="A43" s="69" t="s">
        <v>164</v>
      </c>
      <c r="B43" s="59"/>
      <c r="C43" s="59"/>
      <c r="D43" s="59"/>
      <c r="E43" s="59"/>
      <c r="F43" s="59"/>
      <c r="G43" s="56"/>
      <c r="H43" s="56"/>
    </row>
    <row r="44" spans="1:8">
      <c r="A44" s="69" t="s">
        <v>165</v>
      </c>
      <c r="B44" s="59"/>
      <c r="C44" s="59"/>
      <c r="D44" s="59"/>
      <c r="E44" s="59"/>
      <c r="F44" s="59"/>
      <c r="G44" s="56"/>
      <c r="H44" s="56"/>
    </row>
    <row r="45" spans="1:8">
      <c r="A45" s="55" t="s">
        <v>150</v>
      </c>
      <c r="B45" s="53"/>
      <c r="C45" s="53"/>
      <c r="D45" s="53"/>
      <c r="E45" s="53"/>
      <c r="F45" s="53"/>
      <c r="G45" s="50"/>
      <c r="H45" s="50"/>
    </row>
    <row r="46" spans="1:8">
      <c r="A46" s="50"/>
      <c r="B46" s="50"/>
      <c r="C46" s="50"/>
      <c r="D46" s="50"/>
      <c r="E46" s="50"/>
      <c r="F46" s="50"/>
      <c r="G46" s="50"/>
      <c r="H46" s="50"/>
    </row>
    <row r="47" spans="1:8">
      <c r="A47" s="50"/>
      <c r="B47" s="50"/>
      <c r="C47" s="50"/>
      <c r="D47" s="50"/>
      <c r="E47" s="50"/>
      <c r="F47" s="50"/>
      <c r="G47" s="50"/>
      <c r="H47" s="5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I31" sqref="A20:I31"/>
    </sheetView>
  </sheetViews>
  <sheetFormatPr baseColWidth="10" defaultRowHeight="15"/>
  <cols>
    <col min="1" max="1" width="60.140625" bestFit="1" customWidth="1"/>
    <col min="2" max="11" width="22.85546875" customWidth="1"/>
  </cols>
  <sheetData>
    <row r="1" spans="1:12" ht="21">
      <c r="A1" s="35" t="s">
        <v>166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89"/>
    </row>
    <row r="2" spans="1:12">
      <c r="A2" s="36" t="s">
        <v>122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82"/>
    </row>
    <row r="3" spans="1:12">
      <c r="A3" s="39" t="s">
        <v>167</v>
      </c>
      <c r="B3" s="40"/>
      <c r="C3" s="40"/>
      <c r="D3" s="40"/>
      <c r="E3" s="40"/>
      <c r="F3" s="40"/>
      <c r="G3" s="40"/>
      <c r="H3" s="40"/>
      <c r="I3" s="40"/>
      <c r="J3" s="40"/>
      <c r="K3" s="41"/>
      <c r="L3" s="82"/>
    </row>
    <row r="4" spans="1:12">
      <c r="A4" s="42" t="s">
        <v>168</v>
      </c>
      <c r="B4" s="43"/>
      <c r="C4" s="43"/>
      <c r="D4" s="43"/>
      <c r="E4" s="43"/>
      <c r="F4" s="43"/>
      <c r="G4" s="43"/>
      <c r="H4" s="43"/>
      <c r="I4" s="43"/>
      <c r="J4" s="43"/>
      <c r="K4" s="44"/>
      <c r="L4" s="82"/>
    </row>
    <row r="5" spans="1:12">
      <c r="A5" s="39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1"/>
      <c r="L5" s="82"/>
    </row>
    <row r="6" spans="1:12" ht="75">
      <c r="A6" s="236" t="s">
        <v>169</v>
      </c>
      <c r="B6" s="236" t="s">
        <v>170</v>
      </c>
      <c r="C6" s="236" t="s">
        <v>171</v>
      </c>
      <c r="D6" s="236" t="s">
        <v>172</v>
      </c>
      <c r="E6" s="236" t="s">
        <v>173</v>
      </c>
      <c r="F6" s="236" t="s">
        <v>174</v>
      </c>
      <c r="G6" s="236" t="s">
        <v>175</v>
      </c>
      <c r="H6" s="236" t="s">
        <v>176</v>
      </c>
      <c r="I6" s="95" t="s">
        <v>177</v>
      </c>
      <c r="J6" s="95" t="s">
        <v>178</v>
      </c>
      <c r="K6" s="95" t="s">
        <v>179</v>
      </c>
      <c r="L6" s="82"/>
    </row>
    <row r="7" spans="1:12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2"/>
    </row>
    <row r="8" spans="1:12">
      <c r="A8" s="87" t="s">
        <v>180</v>
      </c>
      <c r="B8" s="94"/>
      <c r="C8" s="94"/>
      <c r="D8" s="94"/>
      <c r="E8" s="253">
        <v>0</v>
      </c>
      <c r="F8" s="94"/>
      <c r="G8" s="253">
        <v>0</v>
      </c>
      <c r="H8" s="253">
        <v>0</v>
      </c>
      <c r="I8" s="253">
        <v>0</v>
      </c>
      <c r="J8" s="253">
        <v>0</v>
      </c>
      <c r="K8" s="253">
        <v>0</v>
      </c>
      <c r="L8" s="82"/>
    </row>
    <row r="9" spans="1:12">
      <c r="A9" s="92" t="s">
        <v>181</v>
      </c>
      <c r="B9" s="90"/>
      <c r="C9" s="90"/>
      <c r="D9" s="90"/>
      <c r="E9" s="251"/>
      <c r="F9" s="88"/>
      <c r="G9" s="251"/>
      <c r="H9" s="251"/>
      <c r="I9" s="251"/>
      <c r="J9" s="251"/>
      <c r="K9" s="251">
        <v>0</v>
      </c>
      <c r="L9" s="86"/>
    </row>
    <row r="10" spans="1:12">
      <c r="A10" s="92" t="s">
        <v>182</v>
      </c>
      <c r="B10" s="90"/>
      <c r="C10" s="90"/>
      <c r="D10" s="90"/>
      <c r="E10" s="251"/>
      <c r="F10" s="88"/>
      <c r="G10" s="251"/>
      <c r="H10" s="251"/>
      <c r="I10" s="251"/>
      <c r="J10" s="251"/>
      <c r="K10" s="251">
        <v>0</v>
      </c>
      <c r="L10" s="86"/>
    </row>
    <row r="11" spans="1:12">
      <c r="A11" s="92" t="s">
        <v>183</v>
      </c>
      <c r="B11" s="90"/>
      <c r="C11" s="90"/>
      <c r="D11" s="90"/>
      <c r="E11" s="251"/>
      <c r="F11" s="88"/>
      <c r="G11" s="251"/>
      <c r="H11" s="251"/>
      <c r="I11" s="251"/>
      <c r="J11" s="251"/>
      <c r="K11" s="251">
        <v>0</v>
      </c>
      <c r="L11" s="86"/>
    </row>
    <row r="12" spans="1:12">
      <c r="A12" s="92" t="s">
        <v>184</v>
      </c>
      <c r="B12" s="90"/>
      <c r="C12" s="90"/>
      <c r="D12" s="90"/>
      <c r="E12" s="251"/>
      <c r="F12" s="88"/>
      <c r="G12" s="251"/>
      <c r="H12" s="251"/>
      <c r="I12" s="251"/>
      <c r="J12" s="251"/>
      <c r="K12" s="251">
        <v>0</v>
      </c>
      <c r="L12" s="86"/>
    </row>
    <row r="13" spans="1:12">
      <c r="A13" s="93" t="s">
        <v>150</v>
      </c>
      <c r="B13" s="91"/>
      <c r="C13" s="91"/>
      <c r="D13" s="251"/>
      <c r="E13" s="88"/>
      <c r="F13" s="251"/>
      <c r="G13" s="251"/>
      <c r="H13" s="251"/>
      <c r="I13" s="251"/>
      <c r="J13" s="251">
        <v>0</v>
      </c>
      <c r="K13" s="311"/>
    </row>
    <row r="14" spans="1:12">
      <c r="A14" s="87" t="s">
        <v>185</v>
      </c>
      <c r="B14" s="94"/>
      <c r="C14" s="94"/>
      <c r="D14" s="251"/>
      <c r="E14" s="88"/>
      <c r="F14" s="251"/>
      <c r="G14" s="251"/>
      <c r="H14" s="251"/>
      <c r="I14" s="251"/>
      <c r="J14" s="251">
        <v>0</v>
      </c>
      <c r="K14" s="311"/>
    </row>
    <row r="15" spans="1:12">
      <c r="A15" s="92" t="s">
        <v>186</v>
      </c>
      <c r="B15" s="90"/>
      <c r="C15" s="90"/>
      <c r="D15" s="90"/>
      <c r="E15" s="235"/>
      <c r="F15" s="235"/>
      <c r="G15" s="235"/>
      <c r="H15" s="235"/>
      <c r="I15" s="235"/>
      <c r="J15" s="235"/>
      <c r="K15" s="294"/>
    </row>
    <row r="16" spans="1:12">
      <c r="A16" s="92" t="s">
        <v>187</v>
      </c>
      <c r="B16" s="90"/>
      <c r="C16" s="90"/>
      <c r="D16" s="90"/>
      <c r="E16" s="235"/>
      <c r="F16" s="235"/>
      <c r="G16" s="235"/>
      <c r="H16" s="235"/>
      <c r="I16" s="235"/>
      <c r="J16" s="235"/>
      <c r="K16" s="294"/>
    </row>
    <row r="17" spans="1:11">
      <c r="A17" s="92" t="s">
        <v>188</v>
      </c>
      <c r="B17" s="90"/>
      <c r="C17" s="90"/>
      <c r="D17" s="90"/>
      <c r="E17" s="251"/>
      <c r="F17" s="88"/>
      <c r="G17" s="251"/>
      <c r="H17" s="251"/>
      <c r="I17" s="251"/>
      <c r="J17" s="251"/>
      <c r="K17" s="251">
        <v>0</v>
      </c>
    </row>
    <row r="18" spans="1:11">
      <c r="A18" s="92" t="s">
        <v>189</v>
      </c>
      <c r="B18" s="90"/>
      <c r="C18" s="90"/>
      <c r="D18" s="90"/>
      <c r="E18" s="251"/>
      <c r="F18" s="88"/>
      <c r="G18" s="251"/>
      <c r="H18" s="251"/>
      <c r="I18" s="251"/>
      <c r="J18" s="251"/>
      <c r="K18" s="251">
        <v>0</v>
      </c>
    </row>
    <row r="19" spans="1:11">
      <c r="A19" s="93" t="s">
        <v>150</v>
      </c>
      <c r="B19" s="91"/>
      <c r="C19" s="91"/>
      <c r="D19" s="91"/>
      <c r="E19" s="252"/>
      <c r="F19" s="242"/>
      <c r="G19" s="252"/>
      <c r="H19" s="252"/>
      <c r="I19" s="252"/>
      <c r="J19" s="252"/>
      <c r="K19" s="252"/>
    </row>
    <row r="20" spans="1:11">
      <c r="A20" s="87" t="s">
        <v>190</v>
      </c>
      <c r="B20" s="94"/>
      <c r="C20" s="94"/>
      <c r="D20" s="94"/>
      <c r="E20" s="253">
        <v>0</v>
      </c>
      <c r="F20" s="94"/>
      <c r="G20" s="253">
        <v>0</v>
      </c>
      <c r="H20" s="253">
        <v>0</v>
      </c>
      <c r="I20" s="253">
        <v>0</v>
      </c>
      <c r="J20" s="253">
        <v>0</v>
      </c>
      <c r="K20" s="253">
        <v>0</v>
      </c>
    </row>
    <row r="21" spans="1:11">
      <c r="A21" s="240"/>
      <c r="B21" s="85"/>
      <c r="C21" s="85"/>
      <c r="D21" s="85"/>
      <c r="E21" s="85"/>
      <c r="F21" s="85"/>
      <c r="G21" s="156"/>
      <c r="H21" s="156"/>
      <c r="I21" s="156"/>
      <c r="J21" s="156"/>
      <c r="K21" s="156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40" workbookViewId="0">
      <selection activeCell="A31" sqref="A31"/>
    </sheetView>
  </sheetViews>
  <sheetFormatPr baseColWidth="10" defaultRowHeight="15"/>
  <cols>
    <col min="1" max="1" width="89" bestFit="1" customWidth="1"/>
    <col min="2" max="4" width="15.42578125" customWidth="1"/>
  </cols>
  <sheetData>
    <row r="1" spans="1:11" ht="21">
      <c r="A1" s="35" t="s">
        <v>191</v>
      </c>
      <c r="B1" s="35"/>
      <c r="C1" s="35"/>
      <c r="D1" s="35"/>
      <c r="E1" s="105"/>
      <c r="F1" s="105"/>
      <c r="G1" s="105"/>
      <c r="H1" s="105"/>
      <c r="I1" s="105"/>
      <c r="J1" s="105"/>
      <c r="K1" s="105"/>
    </row>
    <row r="2" spans="1:11">
      <c r="A2" s="36" t="s">
        <v>122</v>
      </c>
      <c r="B2" s="37"/>
      <c r="C2" s="37"/>
      <c r="D2" s="38"/>
      <c r="E2" s="96"/>
      <c r="F2" s="96"/>
      <c r="G2" s="96"/>
      <c r="H2" s="96"/>
      <c r="I2" s="96"/>
      <c r="J2" s="96"/>
      <c r="K2" s="96"/>
    </row>
    <row r="3" spans="1:11">
      <c r="A3" s="39" t="s">
        <v>192</v>
      </c>
      <c r="B3" s="40"/>
      <c r="C3" s="40"/>
      <c r="D3" s="41"/>
      <c r="E3" s="96"/>
      <c r="F3" s="96"/>
      <c r="G3" s="96"/>
      <c r="H3" s="96"/>
      <c r="I3" s="96"/>
      <c r="J3" s="96"/>
      <c r="K3" s="96"/>
    </row>
    <row r="4" spans="1:11">
      <c r="A4" s="42" t="s">
        <v>168</v>
      </c>
      <c r="B4" s="43"/>
      <c r="C4" s="43"/>
      <c r="D4" s="44"/>
      <c r="E4" s="96"/>
      <c r="F4" s="96"/>
      <c r="G4" s="96"/>
      <c r="H4" s="96"/>
      <c r="I4" s="96"/>
      <c r="J4" s="96"/>
      <c r="K4" s="96"/>
    </row>
    <row r="5" spans="1:11">
      <c r="A5" s="45" t="s">
        <v>2</v>
      </c>
      <c r="B5" s="46"/>
      <c r="C5" s="46"/>
      <c r="D5" s="47"/>
      <c r="E5" s="96"/>
      <c r="F5" s="96"/>
      <c r="G5" s="96"/>
      <c r="H5" s="96"/>
      <c r="I5" s="96"/>
      <c r="J5" s="96"/>
      <c r="K5" s="96"/>
    </row>
    <row r="6" spans="1:1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30">
      <c r="A7" s="106" t="s">
        <v>4</v>
      </c>
      <c r="B7" s="97" t="s">
        <v>193</v>
      </c>
      <c r="C7" s="97" t="s">
        <v>194</v>
      </c>
      <c r="D7" s="97" t="s">
        <v>195</v>
      </c>
      <c r="E7" s="96"/>
      <c r="F7" s="96"/>
      <c r="G7" s="96"/>
      <c r="H7" s="96"/>
      <c r="I7" s="96"/>
      <c r="J7" s="96"/>
      <c r="K7" s="96"/>
    </row>
    <row r="8" spans="1:11">
      <c r="A8" s="100" t="s">
        <v>196</v>
      </c>
      <c r="B8" s="115">
        <v>443117783.04000002</v>
      </c>
      <c r="C8" s="115">
        <v>156568863.16</v>
      </c>
      <c r="D8" s="115">
        <v>154271669.00999999</v>
      </c>
      <c r="E8" s="96"/>
      <c r="F8" s="96"/>
      <c r="G8" s="96"/>
      <c r="H8" s="96"/>
      <c r="I8" s="96"/>
      <c r="J8" s="96"/>
      <c r="K8" s="96"/>
    </row>
    <row r="9" spans="1:11">
      <c r="A9" s="98" t="s">
        <v>197</v>
      </c>
      <c r="B9" s="130">
        <v>328195598.04000002</v>
      </c>
      <c r="C9" s="130">
        <v>114658218.17</v>
      </c>
      <c r="D9" s="130">
        <v>112361024.02</v>
      </c>
      <c r="E9" s="96"/>
      <c r="F9" s="96"/>
      <c r="G9" s="96"/>
      <c r="H9" s="96"/>
      <c r="I9" s="96"/>
      <c r="J9" s="96"/>
      <c r="K9" s="96"/>
    </row>
    <row r="10" spans="1:11">
      <c r="A10" s="98" t="s">
        <v>198</v>
      </c>
      <c r="B10" s="130">
        <v>114922185</v>
      </c>
      <c r="C10" s="130">
        <v>41910644.990000002</v>
      </c>
      <c r="D10" s="130">
        <v>41910644.990000002</v>
      </c>
      <c r="E10" s="96"/>
      <c r="F10" s="96"/>
      <c r="G10" s="96"/>
      <c r="H10" s="96"/>
      <c r="I10" s="96"/>
      <c r="J10" s="96"/>
      <c r="K10" s="96"/>
    </row>
    <row r="11" spans="1:11">
      <c r="A11" s="98" t="s">
        <v>199</v>
      </c>
      <c r="B11" s="116"/>
      <c r="C11" s="116"/>
      <c r="D11" s="116"/>
      <c r="E11" s="96"/>
      <c r="F11" s="96"/>
      <c r="G11" s="96"/>
      <c r="H11" s="96"/>
      <c r="I11" s="96"/>
      <c r="J11" s="96"/>
      <c r="K11" s="96"/>
    </row>
    <row r="12" spans="1:11">
      <c r="A12" s="104"/>
      <c r="B12" s="117"/>
      <c r="C12" s="117"/>
      <c r="D12" s="117"/>
      <c r="E12" s="96"/>
      <c r="F12" s="96"/>
      <c r="G12" s="96"/>
      <c r="H12" s="96"/>
      <c r="I12" s="96"/>
      <c r="J12" s="96"/>
      <c r="K12" s="96"/>
    </row>
    <row r="13" spans="1:11">
      <c r="A13" s="100" t="s">
        <v>200</v>
      </c>
      <c r="B13" s="115">
        <v>443117783.04000002</v>
      </c>
      <c r="C13" s="115">
        <v>98961201.25</v>
      </c>
      <c r="D13" s="115">
        <v>92513555.670000002</v>
      </c>
      <c r="E13" s="96"/>
      <c r="F13" s="96"/>
      <c r="G13" s="96"/>
      <c r="H13" s="96"/>
      <c r="I13" s="96"/>
      <c r="J13" s="96"/>
      <c r="K13" s="96"/>
    </row>
    <row r="14" spans="1:11">
      <c r="A14" s="98" t="s">
        <v>201</v>
      </c>
      <c r="B14" s="130">
        <v>328195598.04000002</v>
      </c>
      <c r="C14" s="130">
        <v>72654521.120000005</v>
      </c>
      <c r="D14" s="130">
        <v>69057414.290000007</v>
      </c>
      <c r="E14" s="96"/>
      <c r="F14" s="96"/>
      <c r="G14" s="96"/>
      <c r="H14" s="96"/>
      <c r="I14" s="96"/>
      <c r="J14" s="96"/>
      <c r="K14" s="96"/>
    </row>
    <row r="15" spans="1:11">
      <c r="A15" s="98" t="s">
        <v>202</v>
      </c>
      <c r="B15" s="130">
        <v>114922185</v>
      </c>
      <c r="C15" s="130">
        <v>26306680.129999999</v>
      </c>
      <c r="D15" s="130">
        <v>23456141.379999999</v>
      </c>
      <c r="E15" s="96"/>
      <c r="F15" s="96"/>
      <c r="G15" s="96"/>
      <c r="H15" s="96"/>
      <c r="I15" s="96"/>
      <c r="J15" s="96"/>
      <c r="K15" s="96"/>
    </row>
    <row r="16" spans="1:11">
      <c r="A16" s="104"/>
      <c r="B16" s="117"/>
      <c r="C16" s="117"/>
      <c r="D16" s="117"/>
      <c r="E16" s="96"/>
      <c r="F16" s="96"/>
      <c r="G16" s="96"/>
      <c r="H16" s="96"/>
      <c r="I16" s="96"/>
      <c r="J16" s="96"/>
      <c r="K16" s="96"/>
    </row>
    <row r="17" spans="1:4">
      <c r="A17" s="100" t="s">
        <v>203</v>
      </c>
      <c r="B17" s="118">
        <v>0</v>
      </c>
      <c r="C17" s="115">
        <v>13101232.59</v>
      </c>
      <c r="D17" s="115">
        <v>13101232.59</v>
      </c>
    </row>
    <row r="18" spans="1:4">
      <c r="A18" s="98" t="s">
        <v>204</v>
      </c>
      <c r="B18" s="119">
        <v>0</v>
      </c>
      <c r="C18" s="130">
        <v>5454891.4900000002</v>
      </c>
      <c r="D18" s="130">
        <v>5454891.4900000002</v>
      </c>
    </row>
    <row r="19" spans="1:4">
      <c r="A19" s="98" t="s">
        <v>205</v>
      </c>
      <c r="B19" s="119">
        <v>0</v>
      </c>
      <c r="C19" s="130">
        <v>7646341.0999999996</v>
      </c>
      <c r="D19" s="120">
        <v>7646341.0999999996</v>
      </c>
    </row>
    <row r="20" spans="1:4">
      <c r="A20" s="104"/>
      <c r="B20" s="117"/>
      <c r="C20" s="117"/>
      <c r="D20" s="117"/>
    </row>
    <row r="21" spans="1:4">
      <c r="A21" s="100" t="s">
        <v>206</v>
      </c>
      <c r="B21" s="115">
        <v>0</v>
      </c>
      <c r="C21" s="115">
        <v>70708894.5</v>
      </c>
      <c r="D21" s="115">
        <v>74859345.929999992</v>
      </c>
    </row>
    <row r="22" spans="1:4">
      <c r="A22" s="100"/>
      <c r="B22" s="117"/>
      <c r="C22" s="117"/>
      <c r="D22" s="117"/>
    </row>
    <row r="23" spans="1:4">
      <c r="A23" s="100" t="s">
        <v>207</v>
      </c>
      <c r="B23" s="115">
        <v>0</v>
      </c>
      <c r="C23" s="115">
        <v>70708894.5</v>
      </c>
      <c r="D23" s="115">
        <v>74859345.929999992</v>
      </c>
    </row>
    <row r="24" spans="1:4">
      <c r="A24" s="100"/>
      <c r="B24" s="121"/>
      <c r="C24" s="121"/>
      <c r="D24" s="121"/>
    </row>
    <row r="25" spans="1:4" ht="30">
      <c r="A25" s="107" t="s">
        <v>208</v>
      </c>
      <c r="B25" s="115">
        <v>0</v>
      </c>
      <c r="C25" s="115">
        <v>57607661.909999996</v>
      </c>
      <c r="D25" s="115">
        <v>61758113.339999989</v>
      </c>
    </row>
    <row r="26" spans="1:4">
      <c r="A26" s="108"/>
      <c r="B26" s="113"/>
      <c r="C26" s="113"/>
      <c r="D26" s="113"/>
    </row>
    <row r="27" spans="1:4">
      <c r="A27" s="103"/>
      <c r="B27" s="96"/>
      <c r="C27" s="96"/>
      <c r="D27" s="96"/>
    </row>
    <row r="28" spans="1:4">
      <c r="A28" s="106" t="s">
        <v>209</v>
      </c>
      <c r="B28" s="97" t="s">
        <v>210</v>
      </c>
      <c r="C28" s="97" t="s">
        <v>194</v>
      </c>
      <c r="D28" s="97" t="s">
        <v>211</v>
      </c>
    </row>
    <row r="29" spans="1:4">
      <c r="A29" s="100" t="s">
        <v>212</v>
      </c>
      <c r="B29" s="122">
        <v>2125432.9500000002</v>
      </c>
      <c r="C29" s="122">
        <v>337598.64</v>
      </c>
      <c r="D29" s="122">
        <v>337598.64</v>
      </c>
    </row>
    <row r="30" spans="1:4">
      <c r="A30" s="98" t="s">
        <v>213</v>
      </c>
      <c r="B30" s="133">
        <v>0</v>
      </c>
      <c r="C30" s="133">
        <v>9520</v>
      </c>
      <c r="D30" s="133">
        <v>9520</v>
      </c>
    </row>
    <row r="31" spans="1:4">
      <c r="A31" s="98" t="s">
        <v>214</v>
      </c>
      <c r="B31" s="133">
        <v>2125432.9500000002</v>
      </c>
      <c r="C31" s="133">
        <v>328078.64</v>
      </c>
      <c r="D31" s="133">
        <v>328078.64</v>
      </c>
    </row>
    <row r="32" spans="1:4">
      <c r="A32" s="99"/>
      <c r="B32" s="124"/>
      <c r="C32" s="124"/>
      <c r="D32" s="124"/>
    </row>
    <row r="33" spans="1:4">
      <c r="A33" s="100" t="s">
        <v>215</v>
      </c>
      <c r="B33" s="122">
        <v>2125432.9500000002</v>
      </c>
      <c r="C33" s="122">
        <v>57945260.549999997</v>
      </c>
      <c r="D33" s="122">
        <v>62095711.979999989</v>
      </c>
    </row>
    <row r="34" spans="1:4">
      <c r="A34" s="101"/>
      <c r="B34" s="114"/>
      <c r="C34" s="114"/>
      <c r="D34" s="114"/>
    </row>
    <row r="35" spans="1:4">
      <c r="A35" s="103"/>
      <c r="B35" s="96"/>
      <c r="C35" s="96"/>
      <c r="D35" s="96"/>
    </row>
    <row r="36" spans="1:4" ht="30">
      <c r="A36" s="106" t="s">
        <v>209</v>
      </c>
      <c r="B36" s="97" t="s">
        <v>216</v>
      </c>
      <c r="C36" s="97" t="s">
        <v>194</v>
      </c>
      <c r="D36" s="97" t="s">
        <v>195</v>
      </c>
    </row>
    <row r="37" spans="1:4">
      <c r="A37" s="100" t="s">
        <v>217</v>
      </c>
      <c r="B37" s="122">
        <v>0</v>
      </c>
      <c r="C37" s="122">
        <v>0</v>
      </c>
      <c r="D37" s="122">
        <v>0</v>
      </c>
    </row>
    <row r="38" spans="1:4">
      <c r="A38" s="98" t="s">
        <v>218</v>
      </c>
      <c r="B38" s="123"/>
      <c r="C38" s="123"/>
      <c r="D38" s="123"/>
    </row>
    <row r="39" spans="1:4">
      <c r="A39" s="98" t="s">
        <v>219</v>
      </c>
      <c r="B39" s="123"/>
      <c r="C39" s="123"/>
      <c r="D39" s="123"/>
    </row>
    <row r="40" spans="1:4">
      <c r="A40" s="100" t="s">
        <v>220</v>
      </c>
      <c r="B40" s="122">
        <v>3182268</v>
      </c>
      <c r="C40" s="122">
        <v>795567</v>
      </c>
      <c r="D40" s="122">
        <v>795567</v>
      </c>
    </row>
    <row r="41" spans="1:4">
      <c r="A41" s="98" t="s">
        <v>221</v>
      </c>
      <c r="B41" s="133">
        <v>0</v>
      </c>
      <c r="C41" s="133">
        <v>0</v>
      </c>
      <c r="D41" s="133">
        <v>0</v>
      </c>
    </row>
    <row r="42" spans="1:4">
      <c r="A42" s="98" t="s">
        <v>222</v>
      </c>
      <c r="B42" s="133">
        <v>3182268</v>
      </c>
      <c r="C42" s="133">
        <v>795567</v>
      </c>
      <c r="D42" s="133">
        <v>795567</v>
      </c>
    </row>
    <row r="43" spans="1:4">
      <c r="A43" s="99"/>
      <c r="B43" s="124"/>
      <c r="C43" s="124"/>
      <c r="D43" s="124"/>
    </row>
    <row r="44" spans="1:4">
      <c r="A44" s="100" t="s">
        <v>223</v>
      </c>
      <c r="B44" s="122">
        <v>-3182268</v>
      </c>
      <c r="C44" s="122">
        <v>-795567</v>
      </c>
      <c r="D44" s="122">
        <v>-795567</v>
      </c>
    </row>
    <row r="45" spans="1:4">
      <c r="A45" s="112"/>
      <c r="B45" s="125"/>
      <c r="C45" s="125"/>
      <c r="D45" s="125"/>
    </row>
    <row r="46" spans="1:4">
      <c r="A46" s="96"/>
      <c r="B46" s="96"/>
      <c r="C46" s="96"/>
      <c r="D46" s="96"/>
    </row>
    <row r="47" spans="1:4" ht="30">
      <c r="A47" s="106" t="s">
        <v>209</v>
      </c>
      <c r="B47" s="97" t="s">
        <v>216</v>
      </c>
      <c r="C47" s="97" t="s">
        <v>194</v>
      </c>
      <c r="D47" s="97" t="s">
        <v>195</v>
      </c>
    </row>
    <row r="48" spans="1:4">
      <c r="A48" s="109" t="s">
        <v>224</v>
      </c>
      <c r="B48" s="131">
        <v>328195598.04000002</v>
      </c>
      <c r="C48" s="131">
        <v>114658218.17</v>
      </c>
      <c r="D48" s="131">
        <v>112361024.02</v>
      </c>
    </row>
    <row r="49" spans="1:4" ht="30">
      <c r="A49" s="110" t="s">
        <v>225</v>
      </c>
      <c r="B49" s="122">
        <v>0</v>
      </c>
      <c r="C49" s="122">
        <v>0</v>
      </c>
      <c r="D49" s="122">
        <v>0</v>
      </c>
    </row>
    <row r="50" spans="1:4">
      <c r="A50" s="111" t="s">
        <v>218</v>
      </c>
      <c r="B50" s="123"/>
      <c r="C50" s="123"/>
      <c r="D50" s="123"/>
    </row>
    <row r="51" spans="1:4">
      <c r="A51" s="111" t="s">
        <v>221</v>
      </c>
      <c r="B51" s="133">
        <v>0</v>
      </c>
      <c r="C51" s="133">
        <v>0</v>
      </c>
      <c r="D51" s="133">
        <v>0</v>
      </c>
    </row>
    <row r="52" spans="1:4">
      <c r="A52" s="99"/>
      <c r="B52" s="124"/>
      <c r="C52" s="124"/>
      <c r="D52" s="124"/>
    </row>
    <row r="53" spans="1:4">
      <c r="A53" s="98" t="s">
        <v>201</v>
      </c>
      <c r="B53" s="133">
        <v>328195598.04000002</v>
      </c>
      <c r="C53" s="133">
        <v>72654521.120000005</v>
      </c>
      <c r="D53" s="133">
        <v>69057414.290000007</v>
      </c>
    </row>
    <row r="54" spans="1:4">
      <c r="A54" s="99"/>
      <c r="B54" s="124"/>
      <c r="C54" s="124"/>
      <c r="D54" s="124"/>
    </row>
    <row r="55" spans="1:4">
      <c r="A55" s="98" t="s">
        <v>204</v>
      </c>
      <c r="B55" s="126"/>
      <c r="C55" s="133">
        <v>5454891.4900000002</v>
      </c>
      <c r="D55" s="133">
        <v>5454891.4900000002</v>
      </c>
    </row>
    <row r="56" spans="1:4">
      <c r="A56" s="99"/>
      <c r="B56" s="124"/>
      <c r="C56" s="124"/>
      <c r="D56" s="124"/>
    </row>
    <row r="57" spans="1:4" ht="30">
      <c r="A57" s="107" t="s">
        <v>226</v>
      </c>
      <c r="B57" s="122">
        <v>0</v>
      </c>
      <c r="C57" s="122">
        <v>47458588.539999999</v>
      </c>
      <c r="D57" s="122">
        <v>48758501.219999991</v>
      </c>
    </row>
    <row r="58" spans="1:4">
      <c r="A58" s="102"/>
      <c r="B58" s="127"/>
      <c r="C58" s="127"/>
      <c r="D58" s="127"/>
    </row>
    <row r="59" spans="1:4">
      <c r="A59" s="107" t="s">
        <v>227</v>
      </c>
      <c r="B59" s="122">
        <v>0</v>
      </c>
      <c r="C59" s="122">
        <v>47458588.539999999</v>
      </c>
      <c r="D59" s="122">
        <v>48758501.219999991</v>
      </c>
    </row>
    <row r="60" spans="1:4">
      <c r="A60" s="101"/>
      <c r="B60" s="125"/>
      <c r="C60" s="125"/>
      <c r="D60" s="125"/>
    </row>
    <row r="61" spans="1:4">
      <c r="A61" s="96"/>
      <c r="B61" s="96"/>
      <c r="C61" s="96"/>
      <c r="D61" s="96"/>
    </row>
    <row r="62" spans="1:4" ht="30">
      <c r="A62" s="106" t="s">
        <v>209</v>
      </c>
      <c r="B62" s="97" t="s">
        <v>216</v>
      </c>
      <c r="C62" s="97" t="s">
        <v>194</v>
      </c>
      <c r="D62" s="97" t="s">
        <v>195</v>
      </c>
    </row>
    <row r="63" spans="1:4">
      <c r="A63" s="109" t="s">
        <v>198</v>
      </c>
      <c r="B63" s="132">
        <v>114922185</v>
      </c>
      <c r="C63" s="132">
        <v>41910644.990000002</v>
      </c>
      <c r="D63" s="132">
        <v>41910644.990000002</v>
      </c>
    </row>
    <row r="64" spans="1:4" ht="30">
      <c r="A64" s="110" t="s">
        <v>228</v>
      </c>
      <c r="B64" s="115">
        <v>-3182268</v>
      </c>
      <c r="C64" s="115">
        <v>-795567</v>
      </c>
      <c r="D64" s="115">
        <v>-795567</v>
      </c>
    </row>
    <row r="65" spans="1:4">
      <c r="A65" s="111" t="s">
        <v>219</v>
      </c>
      <c r="B65" s="116"/>
      <c r="C65" s="116"/>
      <c r="D65" s="116"/>
    </row>
    <row r="66" spans="1:4">
      <c r="A66" s="111" t="s">
        <v>222</v>
      </c>
      <c r="B66" s="130">
        <v>3182268</v>
      </c>
      <c r="C66" s="130">
        <v>795567</v>
      </c>
      <c r="D66" s="130">
        <v>795567</v>
      </c>
    </row>
    <row r="67" spans="1:4">
      <c r="A67" s="99"/>
      <c r="B67" s="117"/>
      <c r="C67" s="117"/>
      <c r="D67" s="117"/>
    </row>
    <row r="68" spans="1:4">
      <c r="A68" s="98" t="s">
        <v>229</v>
      </c>
      <c r="B68" s="130">
        <v>114922185</v>
      </c>
      <c r="C68" s="130">
        <v>26306680.129999999</v>
      </c>
      <c r="D68" s="130">
        <v>23456141.379999999</v>
      </c>
    </row>
    <row r="69" spans="1:4">
      <c r="A69" s="99"/>
      <c r="B69" s="117"/>
      <c r="C69" s="117"/>
      <c r="D69" s="117"/>
    </row>
    <row r="70" spans="1:4">
      <c r="A70" s="98" t="s">
        <v>205</v>
      </c>
      <c r="B70" s="128">
        <v>0</v>
      </c>
      <c r="C70" s="130">
        <v>7646341.0999999996</v>
      </c>
      <c r="D70" s="130">
        <v>7646341.0999999996</v>
      </c>
    </row>
    <row r="71" spans="1:4">
      <c r="A71" s="99"/>
      <c r="B71" s="117"/>
      <c r="C71" s="117"/>
      <c r="D71" s="117"/>
    </row>
    <row r="72" spans="1:4" ht="30">
      <c r="A72" s="107" t="s">
        <v>230</v>
      </c>
      <c r="B72" s="115">
        <v>-3182268</v>
      </c>
      <c r="C72" s="115">
        <v>22454738.960000001</v>
      </c>
      <c r="D72" s="115">
        <v>25305277.710000001</v>
      </c>
    </row>
    <row r="73" spans="1:4">
      <c r="A73" s="99"/>
      <c r="B73" s="117"/>
      <c r="C73" s="117"/>
      <c r="D73" s="117"/>
    </row>
    <row r="74" spans="1:4" ht="30">
      <c r="A74" s="107" t="s">
        <v>231</v>
      </c>
      <c r="B74" s="115">
        <v>0</v>
      </c>
      <c r="C74" s="115">
        <v>23250305.960000001</v>
      </c>
      <c r="D74" s="115">
        <v>26100844.710000001</v>
      </c>
    </row>
    <row r="75" spans="1:4">
      <c r="A75" s="101"/>
      <c r="B75" s="129"/>
      <c r="C75" s="129"/>
      <c r="D75" s="129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37" sqref="A37"/>
    </sheetView>
  </sheetViews>
  <sheetFormatPr baseColWidth="10" defaultRowHeight="15"/>
  <cols>
    <col min="1" max="1" width="84.5703125" bestFit="1" customWidth="1"/>
    <col min="2" max="7" width="23.28515625" customWidth="1"/>
  </cols>
  <sheetData>
    <row r="1" spans="1:8" ht="21">
      <c r="A1" s="161" t="s">
        <v>232</v>
      </c>
      <c r="B1" s="161"/>
      <c r="C1" s="161"/>
      <c r="D1" s="161"/>
      <c r="E1" s="161"/>
      <c r="F1" s="161"/>
      <c r="G1" s="161"/>
      <c r="H1" s="147"/>
    </row>
    <row r="2" spans="1:8">
      <c r="A2" s="36" t="s">
        <v>122</v>
      </c>
      <c r="B2" s="37"/>
      <c r="C2" s="37"/>
      <c r="D2" s="37"/>
      <c r="E2" s="37"/>
      <c r="F2" s="37"/>
      <c r="G2" s="38"/>
      <c r="H2" s="134"/>
    </row>
    <row r="3" spans="1:8">
      <c r="A3" s="39" t="s">
        <v>233</v>
      </c>
      <c r="B3" s="40"/>
      <c r="C3" s="40"/>
      <c r="D3" s="40"/>
      <c r="E3" s="40"/>
      <c r="F3" s="40"/>
      <c r="G3" s="41"/>
      <c r="H3" s="134"/>
    </row>
    <row r="4" spans="1:8">
      <c r="A4" s="42" t="s">
        <v>168</v>
      </c>
      <c r="B4" s="43"/>
      <c r="C4" s="43"/>
      <c r="D4" s="43"/>
      <c r="E4" s="43"/>
      <c r="F4" s="43"/>
      <c r="G4" s="44"/>
      <c r="H4" s="134"/>
    </row>
    <row r="5" spans="1:8">
      <c r="A5" s="45" t="s">
        <v>2</v>
      </c>
      <c r="B5" s="46"/>
      <c r="C5" s="46"/>
      <c r="D5" s="46"/>
      <c r="E5" s="46"/>
      <c r="F5" s="46"/>
      <c r="G5" s="47"/>
      <c r="H5" s="134"/>
    </row>
    <row r="6" spans="1:8">
      <c r="A6" s="80" t="s">
        <v>234</v>
      </c>
      <c r="B6" s="160" t="s">
        <v>235</v>
      </c>
      <c r="C6" s="160"/>
      <c r="D6" s="160"/>
      <c r="E6" s="160"/>
      <c r="F6" s="160"/>
      <c r="G6" s="160" t="s">
        <v>236</v>
      </c>
      <c r="H6" s="134"/>
    </row>
    <row r="7" spans="1:8" ht="30">
      <c r="A7" s="81"/>
      <c r="B7" s="138" t="s">
        <v>237</v>
      </c>
      <c r="C7" s="137" t="s">
        <v>238</v>
      </c>
      <c r="D7" s="138" t="s">
        <v>239</v>
      </c>
      <c r="E7" s="138" t="s">
        <v>194</v>
      </c>
      <c r="F7" s="138" t="s">
        <v>240</v>
      </c>
      <c r="G7" s="160"/>
      <c r="H7" s="134"/>
    </row>
    <row r="8" spans="1:8">
      <c r="A8" s="140" t="s">
        <v>241</v>
      </c>
      <c r="B8" s="151"/>
      <c r="C8" s="151"/>
      <c r="D8" s="151"/>
      <c r="E8" s="151"/>
      <c r="F8" s="151"/>
      <c r="G8" s="151"/>
      <c r="H8" s="134"/>
    </row>
    <row r="9" spans="1:8">
      <c r="A9" s="141" t="s">
        <v>242</v>
      </c>
      <c r="B9" s="159">
        <v>58373750.350000001</v>
      </c>
      <c r="C9" s="159">
        <v>17386149.59</v>
      </c>
      <c r="D9" s="152">
        <v>75759899.939999998</v>
      </c>
      <c r="E9" s="159">
        <v>52789288.32</v>
      </c>
      <c r="F9" s="159">
        <v>52661230.93</v>
      </c>
      <c r="G9" s="152">
        <v>-5712519.4200000018</v>
      </c>
      <c r="H9" s="135"/>
    </row>
    <row r="10" spans="1:8">
      <c r="A10" s="141" t="s">
        <v>243</v>
      </c>
      <c r="B10" s="159">
        <v>0</v>
      </c>
      <c r="C10" s="159">
        <v>0</v>
      </c>
      <c r="D10" s="152">
        <v>0</v>
      </c>
      <c r="E10" s="159">
        <v>0</v>
      </c>
      <c r="F10" s="159">
        <v>0</v>
      </c>
      <c r="G10" s="152">
        <v>0</v>
      </c>
      <c r="H10" s="134"/>
    </row>
    <row r="11" spans="1:8">
      <c r="A11" s="141" t="s">
        <v>244</v>
      </c>
      <c r="B11" s="159">
        <v>590787.68999999994</v>
      </c>
      <c r="C11" s="159">
        <v>0</v>
      </c>
      <c r="D11" s="152">
        <v>590787.68999999994</v>
      </c>
      <c r="E11" s="159">
        <v>113516.01</v>
      </c>
      <c r="F11" s="159">
        <v>113016.01</v>
      </c>
      <c r="G11" s="152">
        <v>-477771.67999999993</v>
      </c>
      <c r="H11" s="134"/>
    </row>
    <row r="12" spans="1:8">
      <c r="A12" s="141" t="s">
        <v>245</v>
      </c>
      <c r="B12" s="159">
        <v>47500147.159999996</v>
      </c>
      <c r="C12" s="159">
        <v>0</v>
      </c>
      <c r="D12" s="152">
        <v>47500147.159999996</v>
      </c>
      <c r="E12" s="159">
        <v>12855988.859999999</v>
      </c>
      <c r="F12" s="159">
        <v>11221759.859999999</v>
      </c>
      <c r="G12" s="152">
        <v>-36278387.299999997</v>
      </c>
      <c r="H12" s="134"/>
    </row>
    <row r="13" spans="1:8">
      <c r="A13" s="141" t="s">
        <v>246</v>
      </c>
      <c r="B13" s="159">
        <v>8210607.79</v>
      </c>
      <c r="C13" s="159">
        <v>0</v>
      </c>
      <c r="D13" s="152">
        <v>8210607.79</v>
      </c>
      <c r="E13" s="159">
        <v>677245.87</v>
      </c>
      <c r="F13" s="159">
        <v>677095.87</v>
      </c>
      <c r="G13" s="152">
        <v>-7533511.9199999999</v>
      </c>
      <c r="H13" s="134"/>
    </row>
    <row r="14" spans="1:8">
      <c r="A14" s="141" t="s">
        <v>247</v>
      </c>
      <c r="B14" s="159">
        <v>5877831.3600000003</v>
      </c>
      <c r="C14" s="159">
        <v>0</v>
      </c>
      <c r="D14" s="152">
        <v>5877831.3600000003</v>
      </c>
      <c r="E14" s="159">
        <v>1746209.24</v>
      </c>
      <c r="F14" s="159">
        <v>1211951.48</v>
      </c>
      <c r="G14" s="152">
        <v>-4665879.8800000008</v>
      </c>
      <c r="H14" s="134"/>
    </row>
    <row r="15" spans="1:8">
      <c r="A15" s="141" t="s">
        <v>248</v>
      </c>
      <c r="B15" s="159">
        <v>0</v>
      </c>
      <c r="C15" s="159">
        <v>0</v>
      </c>
      <c r="D15" s="152">
        <v>0</v>
      </c>
      <c r="E15" s="159">
        <v>0</v>
      </c>
      <c r="F15" s="159">
        <v>0</v>
      </c>
      <c r="G15" s="152">
        <v>0</v>
      </c>
      <c r="H15" s="134"/>
    </row>
    <row r="16" spans="1:8">
      <c r="A16" s="136" t="s">
        <v>249</v>
      </c>
      <c r="B16" s="152">
        <v>200431514.21000001</v>
      </c>
      <c r="C16" s="152">
        <v>-12595218.309999999</v>
      </c>
      <c r="D16" s="152">
        <v>187836295.90000001</v>
      </c>
      <c r="E16" s="152">
        <v>45017805.140000001</v>
      </c>
      <c r="F16" s="152">
        <v>45017805.140000001</v>
      </c>
      <c r="G16" s="152">
        <v>-155413709.06999999</v>
      </c>
      <c r="H16" s="134"/>
    </row>
    <row r="17" spans="1:8">
      <c r="A17" s="145" t="s">
        <v>250</v>
      </c>
      <c r="B17" s="159">
        <v>117501068</v>
      </c>
      <c r="C17" s="159">
        <v>-1171448</v>
      </c>
      <c r="D17" s="152">
        <v>116329620</v>
      </c>
      <c r="E17" s="159">
        <v>30442732.870000001</v>
      </c>
      <c r="F17" s="159">
        <v>30442732.870000001</v>
      </c>
      <c r="G17" s="152">
        <v>-87058335.129999995</v>
      </c>
      <c r="H17" s="96"/>
    </row>
    <row r="18" spans="1:8">
      <c r="A18" s="145" t="s">
        <v>251</v>
      </c>
      <c r="B18" s="159">
        <v>40496394.310000002</v>
      </c>
      <c r="C18" s="159">
        <v>-8179211.3099999996</v>
      </c>
      <c r="D18" s="152">
        <v>32317183.000000004</v>
      </c>
      <c r="E18" s="159">
        <v>8871199.3000000007</v>
      </c>
      <c r="F18" s="159">
        <v>8871199.3000000007</v>
      </c>
      <c r="G18" s="152">
        <v>-31625195.010000002</v>
      </c>
      <c r="H18" s="96"/>
    </row>
    <row r="19" spans="1:8">
      <c r="A19" s="145" t="s">
        <v>252</v>
      </c>
      <c r="B19" s="159">
        <v>10987369</v>
      </c>
      <c r="C19" s="159">
        <v>-965197</v>
      </c>
      <c r="D19" s="152">
        <v>10022172</v>
      </c>
      <c r="E19" s="159">
        <v>2164873.7799999998</v>
      </c>
      <c r="F19" s="159">
        <v>2164873.7799999998</v>
      </c>
      <c r="G19" s="152">
        <v>-8822495.2200000007</v>
      </c>
      <c r="H19" s="96"/>
    </row>
    <row r="20" spans="1:8">
      <c r="A20" s="145" t="s">
        <v>253</v>
      </c>
      <c r="B20" s="152"/>
      <c r="C20" s="152"/>
      <c r="D20" s="152">
        <v>0</v>
      </c>
      <c r="E20" s="152"/>
      <c r="F20" s="152"/>
      <c r="G20" s="152">
        <v>0</v>
      </c>
      <c r="H20" s="96"/>
    </row>
    <row r="21" spans="1:8">
      <c r="A21" s="145" t="s">
        <v>254</v>
      </c>
      <c r="B21" s="152"/>
      <c r="C21" s="152"/>
      <c r="D21" s="152">
        <v>0</v>
      </c>
      <c r="E21" s="152"/>
      <c r="F21" s="152"/>
      <c r="G21" s="152">
        <v>0</v>
      </c>
      <c r="H21" s="96"/>
    </row>
    <row r="22" spans="1:8">
      <c r="A22" s="145" t="s">
        <v>255</v>
      </c>
      <c r="B22" s="159">
        <v>3686403</v>
      </c>
      <c r="C22" s="159">
        <v>-1456677</v>
      </c>
      <c r="D22" s="152">
        <v>2229726</v>
      </c>
      <c r="E22" s="159">
        <v>923660.54</v>
      </c>
      <c r="F22" s="159">
        <v>923660.54</v>
      </c>
      <c r="G22" s="152">
        <v>-2762742.46</v>
      </c>
      <c r="H22" s="96"/>
    </row>
    <row r="23" spans="1:8">
      <c r="A23" s="145" t="s">
        <v>256</v>
      </c>
      <c r="B23" s="152"/>
      <c r="C23" s="152"/>
      <c r="D23" s="152">
        <v>0</v>
      </c>
      <c r="E23" s="152"/>
      <c r="F23" s="152"/>
      <c r="G23" s="152">
        <v>0</v>
      </c>
      <c r="H23" s="96"/>
    </row>
    <row r="24" spans="1:8">
      <c r="A24" s="145" t="s">
        <v>257</v>
      </c>
      <c r="B24" s="152"/>
      <c r="C24" s="152"/>
      <c r="D24" s="152">
        <v>0</v>
      </c>
      <c r="E24" s="152"/>
      <c r="F24" s="152"/>
      <c r="G24" s="152">
        <v>0</v>
      </c>
      <c r="H24" s="96"/>
    </row>
    <row r="25" spans="1:8">
      <c r="A25" s="145" t="s">
        <v>258</v>
      </c>
      <c r="B25" s="159">
        <v>4362599</v>
      </c>
      <c r="C25" s="159">
        <v>-822685</v>
      </c>
      <c r="D25" s="152">
        <v>3539914</v>
      </c>
      <c r="E25" s="159">
        <v>472052.65</v>
      </c>
      <c r="F25" s="159">
        <v>472052.65</v>
      </c>
      <c r="G25" s="152">
        <v>-3890546.35</v>
      </c>
      <c r="H25" s="96"/>
    </row>
    <row r="26" spans="1:8">
      <c r="A26" s="145" t="s">
        <v>259</v>
      </c>
      <c r="B26" s="159">
        <v>23397680.899999999</v>
      </c>
      <c r="C26" s="159">
        <v>0</v>
      </c>
      <c r="D26" s="152">
        <v>23397680.899999999</v>
      </c>
      <c r="E26" s="159">
        <v>2143286</v>
      </c>
      <c r="F26" s="159">
        <v>2143286</v>
      </c>
      <c r="G26" s="152">
        <v>-21254394.899999999</v>
      </c>
      <c r="H26" s="96"/>
    </row>
    <row r="27" spans="1:8">
      <c r="A27" s="145" t="s">
        <v>260</v>
      </c>
      <c r="B27" s="159">
        <v>0</v>
      </c>
      <c r="C27" s="159">
        <v>0</v>
      </c>
      <c r="D27" s="152">
        <v>0</v>
      </c>
      <c r="E27" s="159">
        <v>0</v>
      </c>
      <c r="F27" s="159">
        <v>0</v>
      </c>
      <c r="G27" s="152">
        <v>0</v>
      </c>
      <c r="H27" s="96"/>
    </row>
    <row r="28" spans="1:8">
      <c r="A28" s="141" t="s">
        <v>261</v>
      </c>
      <c r="B28" s="152">
        <v>4348959.4799999995</v>
      </c>
      <c r="C28" s="152">
        <v>-2409968.48</v>
      </c>
      <c r="D28" s="152">
        <v>1938991</v>
      </c>
      <c r="E28" s="152">
        <v>804698.41</v>
      </c>
      <c r="F28" s="152">
        <v>804698.41</v>
      </c>
      <c r="G28" s="152">
        <v>-3544261.0699999994</v>
      </c>
      <c r="H28" s="96"/>
    </row>
    <row r="29" spans="1:8">
      <c r="A29" s="145" t="s">
        <v>262</v>
      </c>
      <c r="B29" s="159">
        <v>6948.26</v>
      </c>
      <c r="C29" s="159">
        <v>-6948.26</v>
      </c>
      <c r="D29" s="152">
        <v>0</v>
      </c>
      <c r="E29" s="159">
        <v>10823.77</v>
      </c>
      <c r="F29" s="159">
        <v>10823.77</v>
      </c>
      <c r="G29" s="152">
        <v>3875.51</v>
      </c>
      <c r="H29" s="96"/>
    </row>
    <row r="30" spans="1:8">
      <c r="A30" s="145" t="s">
        <v>263</v>
      </c>
      <c r="B30" s="159">
        <v>353641</v>
      </c>
      <c r="C30" s="159">
        <v>15198</v>
      </c>
      <c r="D30" s="152">
        <v>368839</v>
      </c>
      <c r="E30" s="159">
        <v>93709.97</v>
      </c>
      <c r="F30" s="159">
        <v>93709.97</v>
      </c>
      <c r="G30" s="152">
        <v>-259931.03</v>
      </c>
      <c r="H30" s="96"/>
    </row>
    <row r="31" spans="1:8">
      <c r="A31" s="145" t="s">
        <v>264</v>
      </c>
      <c r="B31" s="159">
        <v>1611447</v>
      </c>
      <c r="C31" s="159">
        <v>-464869</v>
      </c>
      <c r="D31" s="152">
        <v>1146578</v>
      </c>
      <c r="E31" s="159">
        <v>464207.45</v>
      </c>
      <c r="F31" s="159">
        <v>464207.45</v>
      </c>
      <c r="G31" s="152">
        <v>-1147239.55</v>
      </c>
      <c r="H31" s="96"/>
    </row>
    <row r="32" spans="1:8">
      <c r="A32" s="145" t="s">
        <v>265</v>
      </c>
      <c r="B32" s="159">
        <v>2015127.43</v>
      </c>
      <c r="C32" s="159">
        <v>-2015127.43</v>
      </c>
      <c r="D32" s="152">
        <v>0</v>
      </c>
      <c r="E32" s="159">
        <v>0</v>
      </c>
      <c r="F32" s="159">
        <v>0</v>
      </c>
      <c r="G32" s="152">
        <v>-2015127.43</v>
      </c>
      <c r="H32" s="96"/>
    </row>
    <row r="33" spans="1:8">
      <c r="A33" s="145" t="s">
        <v>266</v>
      </c>
      <c r="B33" s="159">
        <v>361795.79</v>
      </c>
      <c r="C33" s="159">
        <v>61778.21</v>
      </c>
      <c r="D33" s="152">
        <v>423574</v>
      </c>
      <c r="E33" s="159">
        <v>235957.22</v>
      </c>
      <c r="F33" s="159">
        <v>235957.22</v>
      </c>
      <c r="G33" s="152">
        <v>-125838.56999999998</v>
      </c>
      <c r="H33" s="134"/>
    </row>
    <row r="34" spans="1:8">
      <c r="A34" s="141" t="s">
        <v>267</v>
      </c>
      <c r="B34" s="159">
        <v>0</v>
      </c>
      <c r="C34" s="159">
        <v>0</v>
      </c>
      <c r="D34" s="152">
        <v>0</v>
      </c>
      <c r="E34" s="159">
        <v>0</v>
      </c>
      <c r="F34" s="159">
        <v>0</v>
      </c>
      <c r="G34" s="152">
        <v>0</v>
      </c>
      <c r="H34" s="134"/>
    </row>
    <row r="35" spans="1:8">
      <c r="A35" s="141" t="s">
        <v>268</v>
      </c>
      <c r="B35" s="152">
        <v>2862000</v>
      </c>
      <c r="C35" s="152">
        <v>3247860</v>
      </c>
      <c r="D35" s="152">
        <v>6109860</v>
      </c>
      <c r="E35" s="152">
        <v>653466.31999999995</v>
      </c>
      <c r="F35" s="152">
        <v>653466.31999999995</v>
      </c>
      <c r="G35" s="152">
        <v>-2208533.6800000002</v>
      </c>
      <c r="H35" s="134"/>
    </row>
    <row r="36" spans="1:8">
      <c r="A36" s="145" t="s">
        <v>269</v>
      </c>
      <c r="B36" s="159">
        <v>2862000</v>
      </c>
      <c r="C36" s="159">
        <v>3247860</v>
      </c>
      <c r="D36" s="152">
        <v>6109860</v>
      </c>
      <c r="E36" s="159">
        <v>653466.31999999995</v>
      </c>
      <c r="F36" s="159">
        <v>653466.31999999995</v>
      </c>
      <c r="G36" s="152">
        <v>-2208533.6800000002</v>
      </c>
      <c r="H36" s="134"/>
    </row>
    <row r="37" spans="1:8">
      <c r="A37" s="141" t="s">
        <v>270</v>
      </c>
      <c r="B37" s="152">
        <v>0</v>
      </c>
      <c r="C37" s="152">
        <v>0</v>
      </c>
      <c r="D37" s="152">
        <v>0</v>
      </c>
      <c r="E37" s="152">
        <v>0</v>
      </c>
      <c r="F37" s="152">
        <v>0</v>
      </c>
      <c r="G37" s="152">
        <v>0</v>
      </c>
      <c r="H37" s="134"/>
    </row>
    <row r="38" spans="1:8">
      <c r="A38" s="145" t="s">
        <v>271</v>
      </c>
      <c r="B38" s="152"/>
      <c r="C38" s="152"/>
      <c r="D38" s="152">
        <v>0</v>
      </c>
      <c r="E38" s="152"/>
      <c r="F38" s="152"/>
      <c r="G38" s="152">
        <v>0</v>
      </c>
      <c r="H38" s="134"/>
    </row>
    <row r="39" spans="1:8">
      <c r="A39" s="145" t="s">
        <v>272</v>
      </c>
      <c r="B39" s="152"/>
      <c r="C39" s="152"/>
      <c r="D39" s="152">
        <v>0</v>
      </c>
      <c r="E39" s="152"/>
      <c r="F39" s="152"/>
      <c r="G39" s="152">
        <v>0</v>
      </c>
      <c r="H39" s="134"/>
    </row>
    <row r="40" spans="1:8">
      <c r="A40" s="142"/>
      <c r="B40" s="152"/>
      <c r="C40" s="152"/>
      <c r="D40" s="152"/>
      <c r="E40" s="152"/>
      <c r="F40" s="152"/>
      <c r="G40" s="152"/>
      <c r="H40" s="134"/>
    </row>
    <row r="41" spans="1:8">
      <c r="A41" s="143" t="s">
        <v>273</v>
      </c>
      <c r="B41" s="153">
        <v>328195598.04000002</v>
      </c>
      <c r="C41" s="153">
        <v>5628822.8000000007</v>
      </c>
      <c r="D41" s="153">
        <v>333824420.84000003</v>
      </c>
      <c r="E41" s="153">
        <v>114658218.16999999</v>
      </c>
      <c r="F41" s="153">
        <v>112361024.01999998</v>
      </c>
      <c r="G41" s="153">
        <v>-215834574.01999998</v>
      </c>
      <c r="H41" s="134"/>
    </row>
    <row r="42" spans="1:8">
      <c r="A42" s="143" t="s">
        <v>274</v>
      </c>
      <c r="B42" s="154"/>
      <c r="C42" s="154"/>
      <c r="D42" s="154"/>
      <c r="E42" s="154"/>
      <c r="F42" s="154"/>
      <c r="G42" s="153">
        <v>0</v>
      </c>
      <c r="H42" s="135"/>
    </row>
    <row r="43" spans="1:8">
      <c r="A43" s="142"/>
      <c r="B43" s="155"/>
      <c r="C43" s="155"/>
      <c r="D43" s="155"/>
      <c r="E43" s="155"/>
      <c r="F43" s="155"/>
      <c r="G43" s="155"/>
      <c r="H43" s="134"/>
    </row>
    <row r="44" spans="1:8">
      <c r="A44" s="143" t="s">
        <v>275</v>
      </c>
      <c r="B44" s="155"/>
      <c r="C44" s="155"/>
      <c r="D44" s="155"/>
      <c r="E44" s="155"/>
      <c r="F44" s="155"/>
      <c r="G44" s="155"/>
      <c r="H44" s="134"/>
    </row>
    <row r="45" spans="1:8">
      <c r="A45" s="141" t="s">
        <v>276</v>
      </c>
      <c r="B45" s="152">
        <v>114922185</v>
      </c>
      <c r="C45" s="152">
        <v>1462284</v>
      </c>
      <c r="D45" s="152">
        <v>116384469</v>
      </c>
      <c r="E45" s="152">
        <v>30660783</v>
      </c>
      <c r="F45" s="152">
        <v>30660783</v>
      </c>
      <c r="G45" s="152">
        <v>-84261402</v>
      </c>
      <c r="H45" s="134"/>
    </row>
    <row r="46" spans="1:8">
      <c r="A46" s="146" t="s">
        <v>277</v>
      </c>
      <c r="B46" s="152"/>
      <c r="C46" s="152"/>
      <c r="D46" s="152">
        <v>0</v>
      </c>
      <c r="E46" s="152"/>
      <c r="F46" s="152"/>
      <c r="G46" s="152">
        <v>0</v>
      </c>
      <c r="H46" s="134"/>
    </row>
    <row r="47" spans="1:8">
      <c r="A47" s="146" t="s">
        <v>278</v>
      </c>
      <c r="B47" s="152"/>
      <c r="C47" s="152"/>
      <c r="D47" s="152">
        <v>0</v>
      </c>
      <c r="E47" s="152"/>
      <c r="F47" s="152"/>
      <c r="G47" s="152">
        <v>0</v>
      </c>
      <c r="H47" s="134"/>
    </row>
    <row r="48" spans="1:8">
      <c r="A48" s="146" t="s">
        <v>279</v>
      </c>
      <c r="B48" s="159">
        <v>31734583</v>
      </c>
      <c r="C48" s="159">
        <v>-441233</v>
      </c>
      <c r="D48" s="152">
        <v>31293350</v>
      </c>
      <c r="E48" s="159">
        <v>9388005</v>
      </c>
      <c r="F48" s="159">
        <v>9388005</v>
      </c>
      <c r="G48" s="152">
        <v>-22346578</v>
      </c>
      <c r="H48" s="134"/>
    </row>
    <row r="49" spans="1:8" ht="30">
      <c r="A49" s="146" t="s">
        <v>280</v>
      </c>
      <c r="B49" s="159">
        <v>83187602</v>
      </c>
      <c r="C49" s="159">
        <v>1903517</v>
      </c>
      <c r="D49" s="152">
        <v>85091119</v>
      </c>
      <c r="E49" s="159">
        <v>21272778</v>
      </c>
      <c r="F49" s="159">
        <v>21272778</v>
      </c>
      <c r="G49" s="152">
        <v>-61914824</v>
      </c>
      <c r="H49" s="96"/>
    </row>
    <row r="50" spans="1:8">
      <c r="A50" s="146" t="s">
        <v>281</v>
      </c>
      <c r="B50" s="152"/>
      <c r="C50" s="152"/>
      <c r="D50" s="152">
        <v>0</v>
      </c>
      <c r="E50" s="152"/>
      <c r="F50" s="152"/>
      <c r="G50" s="152">
        <v>0</v>
      </c>
      <c r="H50" s="96"/>
    </row>
    <row r="51" spans="1:8">
      <c r="A51" s="146" t="s">
        <v>282</v>
      </c>
      <c r="B51" s="152"/>
      <c r="C51" s="152"/>
      <c r="D51" s="152">
        <v>0</v>
      </c>
      <c r="E51" s="152"/>
      <c r="F51" s="152"/>
      <c r="G51" s="152">
        <v>0</v>
      </c>
      <c r="H51" s="96"/>
    </row>
    <row r="52" spans="1:8" ht="30">
      <c r="A52" s="139" t="s">
        <v>283</v>
      </c>
      <c r="B52" s="152"/>
      <c r="C52" s="152"/>
      <c r="D52" s="152">
        <v>0</v>
      </c>
      <c r="E52" s="152"/>
      <c r="F52" s="152"/>
      <c r="G52" s="152">
        <v>0</v>
      </c>
      <c r="H52" s="96"/>
    </row>
    <row r="53" spans="1:8">
      <c r="A53" s="145" t="s">
        <v>284</v>
      </c>
      <c r="B53" s="152"/>
      <c r="C53" s="152"/>
      <c r="D53" s="152">
        <v>0</v>
      </c>
      <c r="E53" s="152"/>
      <c r="F53" s="152"/>
      <c r="G53" s="152">
        <v>0</v>
      </c>
      <c r="H53" s="96"/>
    </row>
    <row r="54" spans="1:8">
      <c r="A54" s="141" t="s">
        <v>285</v>
      </c>
      <c r="B54" s="152">
        <v>0</v>
      </c>
      <c r="C54" s="152">
        <v>0</v>
      </c>
      <c r="D54" s="152">
        <v>0</v>
      </c>
      <c r="E54" s="152">
        <v>11249861.99</v>
      </c>
      <c r="F54" s="152">
        <v>11249861.99</v>
      </c>
      <c r="G54" s="152">
        <v>11249861.99</v>
      </c>
      <c r="H54" s="96"/>
    </row>
    <row r="55" spans="1:8">
      <c r="A55" s="139" t="s">
        <v>286</v>
      </c>
      <c r="B55" s="152"/>
      <c r="C55" s="152"/>
      <c r="D55" s="152">
        <v>0</v>
      </c>
      <c r="E55" s="152"/>
      <c r="F55" s="152"/>
      <c r="G55" s="152">
        <v>0</v>
      </c>
      <c r="H55" s="96"/>
    </row>
    <row r="56" spans="1:8">
      <c r="A56" s="146" t="s">
        <v>287</v>
      </c>
      <c r="B56" s="152"/>
      <c r="C56" s="152"/>
      <c r="D56" s="152">
        <v>0</v>
      </c>
      <c r="E56" s="152"/>
      <c r="F56" s="152"/>
      <c r="G56" s="152">
        <v>0</v>
      </c>
      <c r="H56" s="96"/>
    </row>
    <row r="57" spans="1:8">
      <c r="A57" s="146" t="s">
        <v>288</v>
      </c>
      <c r="B57" s="152"/>
      <c r="C57" s="152"/>
      <c r="D57" s="152">
        <v>0</v>
      </c>
      <c r="E57" s="152"/>
      <c r="F57" s="152"/>
      <c r="G57" s="152">
        <v>0</v>
      </c>
      <c r="H57" s="96"/>
    </row>
    <row r="58" spans="1:8">
      <c r="A58" s="139" t="s">
        <v>289</v>
      </c>
      <c r="B58" s="159">
        <v>0</v>
      </c>
      <c r="C58" s="159">
        <v>0</v>
      </c>
      <c r="D58" s="152">
        <v>0</v>
      </c>
      <c r="E58" s="159">
        <v>11249861.99</v>
      </c>
      <c r="F58" s="159">
        <v>11249861.99</v>
      </c>
      <c r="G58" s="152">
        <v>11249861.99</v>
      </c>
      <c r="H58" s="96"/>
    </row>
    <row r="59" spans="1:8">
      <c r="A59" s="141" t="s">
        <v>290</v>
      </c>
      <c r="B59" s="152">
        <v>0</v>
      </c>
      <c r="C59" s="152">
        <v>0</v>
      </c>
      <c r="D59" s="152">
        <v>0</v>
      </c>
      <c r="E59" s="152">
        <v>0</v>
      </c>
      <c r="F59" s="152">
        <v>0</v>
      </c>
      <c r="G59" s="152">
        <v>0</v>
      </c>
      <c r="H59" s="96"/>
    </row>
    <row r="60" spans="1:8" ht="30">
      <c r="A60" s="146" t="s">
        <v>291</v>
      </c>
      <c r="B60" s="152"/>
      <c r="C60" s="152"/>
      <c r="D60" s="152">
        <v>0</v>
      </c>
      <c r="E60" s="152"/>
      <c r="F60" s="152"/>
      <c r="G60" s="152">
        <v>0</v>
      </c>
      <c r="H60" s="96"/>
    </row>
    <row r="61" spans="1:8">
      <c r="A61" s="146" t="s">
        <v>292</v>
      </c>
      <c r="B61" s="152"/>
      <c r="C61" s="152"/>
      <c r="D61" s="152">
        <v>0</v>
      </c>
      <c r="E61" s="152"/>
      <c r="F61" s="152"/>
      <c r="G61" s="152">
        <v>0</v>
      </c>
      <c r="H61" s="96"/>
    </row>
    <row r="62" spans="1:8">
      <c r="A62" s="141" t="s">
        <v>293</v>
      </c>
      <c r="B62" s="152"/>
      <c r="C62" s="152"/>
      <c r="D62" s="152">
        <v>0</v>
      </c>
      <c r="E62" s="152"/>
      <c r="F62" s="152"/>
      <c r="G62" s="152">
        <v>0</v>
      </c>
      <c r="H62" s="96"/>
    </row>
    <row r="63" spans="1:8">
      <c r="A63" s="141" t="s">
        <v>294</v>
      </c>
      <c r="B63" s="152"/>
      <c r="C63" s="152"/>
      <c r="D63" s="152">
        <v>0</v>
      </c>
      <c r="E63" s="152"/>
      <c r="F63" s="152"/>
      <c r="G63" s="152">
        <v>0</v>
      </c>
      <c r="H63" s="96"/>
    </row>
    <row r="64" spans="1:8">
      <c r="A64" s="142"/>
      <c r="B64" s="155"/>
      <c r="C64" s="155"/>
      <c r="D64" s="155"/>
      <c r="E64" s="155"/>
      <c r="F64" s="155"/>
      <c r="G64" s="155"/>
      <c r="H64" s="96"/>
    </row>
    <row r="65" spans="1:8">
      <c r="A65" s="143" t="s">
        <v>295</v>
      </c>
      <c r="B65" s="153">
        <v>114922185</v>
      </c>
      <c r="C65" s="153">
        <v>1462284</v>
      </c>
      <c r="D65" s="153">
        <v>116384469</v>
      </c>
      <c r="E65" s="153">
        <v>41910644.990000002</v>
      </c>
      <c r="F65" s="153">
        <v>41910644.990000002</v>
      </c>
      <c r="G65" s="153">
        <v>-73011540.00999999</v>
      </c>
      <c r="H65" s="96"/>
    </row>
    <row r="66" spans="1:8">
      <c r="A66" s="142"/>
      <c r="B66" s="155"/>
      <c r="C66" s="155"/>
      <c r="D66" s="155"/>
      <c r="E66" s="155"/>
      <c r="F66" s="155"/>
      <c r="G66" s="155"/>
      <c r="H66" s="96"/>
    </row>
    <row r="67" spans="1:8">
      <c r="A67" s="143" t="s">
        <v>296</v>
      </c>
      <c r="B67" s="153">
        <v>0</v>
      </c>
      <c r="C67" s="153">
        <v>55209298.18</v>
      </c>
      <c r="D67" s="153">
        <v>55209298.18</v>
      </c>
      <c r="E67" s="153">
        <v>25101232.59</v>
      </c>
      <c r="F67" s="153">
        <v>25101232.59</v>
      </c>
      <c r="G67" s="153">
        <v>25101232.59</v>
      </c>
      <c r="H67" s="96"/>
    </row>
    <row r="68" spans="1:8">
      <c r="A68" s="141" t="s">
        <v>297</v>
      </c>
      <c r="B68" s="159">
        <v>0</v>
      </c>
      <c r="C68" s="159">
        <v>55209298.18</v>
      </c>
      <c r="D68" s="152">
        <v>55209298.18</v>
      </c>
      <c r="E68" s="159">
        <v>25101232.59</v>
      </c>
      <c r="F68" s="159">
        <v>25101232.59</v>
      </c>
      <c r="G68" s="152">
        <v>25101232.59</v>
      </c>
      <c r="H68" s="96"/>
    </row>
    <row r="69" spans="1:8">
      <c r="A69" s="142"/>
      <c r="B69" s="155"/>
      <c r="C69" s="155"/>
      <c r="D69" s="155"/>
      <c r="E69" s="155"/>
      <c r="F69" s="155"/>
      <c r="G69" s="155"/>
      <c r="H69" s="96"/>
    </row>
    <row r="70" spans="1:8">
      <c r="A70" s="143" t="s">
        <v>298</v>
      </c>
      <c r="B70" s="153">
        <v>443117783.04000002</v>
      </c>
      <c r="C70" s="153">
        <v>62300404.980000004</v>
      </c>
      <c r="D70" s="153">
        <v>505418188.02000004</v>
      </c>
      <c r="E70" s="153">
        <v>181670095.75</v>
      </c>
      <c r="F70" s="153">
        <v>179372901.59999999</v>
      </c>
      <c r="G70" s="153">
        <v>-263744881.43999997</v>
      </c>
      <c r="H70" s="96"/>
    </row>
    <row r="71" spans="1:8">
      <c r="A71" s="142"/>
      <c r="B71" s="155"/>
      <c r="C71" s="155"/>
      <c r="D71" s="155"/>
      <c r="E71" s="155"/>
      <c r="F71" s="155"/>
      <c r="G71" s="155"/>
      <c r="H71" s="96"/>
    </row>
    <row r="72" spans="1:8">
      <c r="A72" s="143" t="s">
        <v>299</v>
      </c>
      <c r="B72" s="155"/>
      <c r="C72" s="155"/>
      <c r="D72" s="155"/>
      <c r="E72" s="155"/>
      <c r="F72" s="155"/>
      <c r="G72" s="155"/>
      <c r="H72" s="96"/>
    </row>
    <row r="73" spans="1:8" ht="30">
      <c r="A73" s="149" t="s">
        <v>300</v>
      </c>
      <c r="B73" s="159">
        <v>0</v>
      </c>
      <c r="C73" s="159">
        <v>25458486.199999999</v>
      </c>
      <c r="D73" s="152">
        <v>25458486.199999999</v>
      </c>
      <c r="E73" s="159">
        <v>17454891.489999998</v>
      </c>
      <c r="F73" s="159">
        <v>17454891.489999998</v>
      </c>
      <c r="G73" s="152">
        <v>17454891.489999998</v>
      </c>
      <c r="H73" s="96"/>
    </row>
    <row r="74" spans="1:8" ht="30">
      <c r="A74" s="149" t="s">
        <v>301</v>
      </c>
      <c r="B74" s="159">
        <v>0</v>
      </c>
      <c r="C74" s="159">
        <v>29750811.98</v>
      </c>
      <c r="D74" s="152">
        <v>29750811.98</v>
      </c>
      <c r="E74" s="159">
        <v>7646341.0999999996</v>
      </c>
      <c r="F74" s="159">
        <v>7646341.0999999996</v>
      </c>
      <c r="G74" s="152">
        <v>7646341.0999999996</v>
      </c>
      <c r="H74" s="96"/>
    </row>
    <row r="75" spans="1:8">
      <c r="A75" s="148" t="s">
        <v>302</v>
      </c>
      <c r="B75" s="153">
        <v>0</v>
      </c>
      <c r="C75" s="153">
        <v>55209298.18</v>
      </c>
      <c r="D75" s="153">
        <v>55209298.18</v>
      </c>
      <c r="E75" s="153">
        <v>25101232.589999996</v>
      </c>
      <c r="F75" s="153">
        <v>25101232.589999996</v>
      </c>
      <c r="G75" s="153">
        <v>25101232.589999996</v>
      </c>
      <c r="H75" s="96"/>
    </row>
    <row r="76" spans="1:8">
      <c r="A76" s="144"/>
      <c r="B76" s="156"/>
      <c r="C76" s="156"/>
      <c r="D76" s="156"/>
      <c r="E76" s="156"/>
      <c r="F76" s="156"/>
      <c r="G76" s="156"/>
      <c r="H76" s="96"/>
    </row>
    <row r="77" spans="1:8">
      <c r="A77" s="134"/>
      <c r="B77" s="157"/>
      <c r="C77" s="157"/>
      <c r="D77" s="157"/>
      <c r="E77" s="157"/>
      <c r="F77" s="157"/>
      <c r="G77" s="157"/>
      <c r="H77" s="96"/>
    </row>
    <row r="78" spans="1:8">
      <c r="A78" s="134"/>
      <c r="B78" s="157"/>
      <c r="C78" s="157"/>
      <c r="D78" s="157">
        <v>0</v>
      </c>
      <c r="E78" s="157"/>
      <c r="F78" s="157"/>
      <c r="G78" s="158">
        <v>0</v>
      </c>
      <c r="H78" s="96"/>
    </row>
    <row r="79" spans="1:8">
      <c r="A79" s="134"/>
      <c r="B79" s="157"/>
      <c r="C79" s="157"/>
      <c r="D79" s="157"/>
      <c r="E79" s="157"/>
      <c r="F79" s="157"/>
      <c r="G79" s="158"/>
      <c r="H79" s="96"/>
    </row>
    <row r="80" spans="1:8">
      <c r="A80" s="134"/>
      <c r="B80" s="150"/>
      <c r="C80" s="150"/>
      <c r="D80" s="150"/>
      <c r="E80" s="150"/>
      <c r="F80" s="150"/>
      <c r="G80" s="150"/>
      <c r="H80" s="96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A11" sqref="A11"/>
    </sheetView>
  </sheetViews>
  <sheetFormatPr baseColWidth="10" defaultRowHeight="15"/>
  <cols>
    <col min="1" max="1" width="92.85546875" bestFit="1" customWidth="1"/>
    <col min="2" max="7" width="16.28515625" customWidth="1"/>
  </cols>
  <sheetData>
    <row r="1" spans="1:8" ht="21">
      <c r="A1" s="162" t="s">
        <v>303</v>
      </c>
      <c r="B1" s="161"/>
      <c r="C1" s="161"/>
      <c r="D1" s="161"/>
      <c r="E1" s="161"/>
      <c r="F1" s="161"/>
      <c r="G1" s="161"/>
      <c r="H1" s="164"/>
    </row>
    <row r="2" spans="1:8">
      <c r="A2" s="184" t="s">
        <v>122</v>
      </c>
      <c r="B2" s="184"/>
      <c r="C2" s="184"/>
      <c r="D2" s="184"/>
      <c r="E2" s="184"/>
      <c r="F2" s="184"/>
      <c r="G2" s="184"/>
      <c r="H2" s="164"/>
    </row>
    <row r="3" spans="1:8">
      <c r="A3" s="185" t="s">
        <v>304</v>
      </c>
      <c r="B3" s="185"/>
      <c r="C3" s="185"/>
      <c r="D3" s="185"/>
      <c r="E3" s="185"/>
      <c r="F3" s="185"/>
      <c r="G3" s="185"/>
      <c r="H3" s="164"/>
    </row>
    <row r="4" spans="1:8">
      <c r="A4" s="185" t="s">
        <v>305</v>
      </c>
      <c r="B4" s="185"/>
      <c r="C4" s="185"/>
      <c r="D4" s="185"/>
      <c r="E4" s="185"/>
      <c r="F4" s="185"/>
      <c r="G4" s="185"/>
      <c r="H4" s="164"/>
    </row>
    <row r="5" spans="1:8">
      <c r="A5" s="186" t="s">
        <v>168</v>
      </c>
      <c r="B5" s="186"/>
      <c r="C5" s="186"/>
      <c r="D5" s="186"/>
      <c r="E5" s="186"/>
      <c r="F5" s="186"/>
      <c r="G5" s="186"/>
      <c r="H5" s="164"/>
    </row>
    <row r="6" spans="1:8">
      <c r="A6" s="81" t="s">
        <v>2</v>
      </c>
      <c r="B6" s="81"/>
      <c r="C6" s="81"/>
      <c r="D6" s="81"/>
      <c r="E6" s="81"/>
      <c r="F6" s="81"/>
      <c r="G6" s="81"/>
      <c r="H6" s="164"/>
    </row>
    <row r="7" spans="1:8">
      <c r="A7" s="163" t="s">
        <v>4</v>
      </c>
      <c r="B7" s="163" t="s">
        <v>306</v>
      </c>
      <c r="C7" s="163"/>
      <c r="D7" s="163"/>
      <c r="E7" s="163"/>
      <c r="F7" s="163"/>
      <c r="G7" s="183" t="s">
        <v>307</v>
      </c>
      <c r="H7" s="164"/>
    </row>
    <row r="8" spans="1:8" ht="30">
      <c r="A8" s="163"/>
      <c r="B8" s="169" t="s">
        <v>308</v>
      </c>
      <c r="C8" s="169" t="s">
        <v>309</v>
      </c>
      <c r="D8" s="169" t="s">
        <v>310</v>
      </c>
      <c r="E8" s="169" t="s">
        <v>194</v>
      </c>
      <c r="F8" s="169" t="s">
        <v>311</v>
      </c>
      <c r="G8" s="163"/>
      <c r="H8" s="164"/>
    </row>
    <row r="9" spans="1:8">
      <c r="A9" s="171" t="s">
        <v>312</v>
      </c>
      <c r="B9" s="177">
        <v>328195598.04000002</v>
      </c>
      <c r="C9" s="177">
        <v>31087309</v>
      </c>
      <c r="D9" s="177">
        <v>359282907.04000002</v>
      </c>
      <c r="E9" s="177">
        <v>72654521.11999999</v>
      </c>
      <c r="F9" s="177">
        <v>69057414.289999992</v>
      </c>
      <c r="G9" s="177">
        <v>286628385.92000008</v>
      </c>
      <c r="H9" s="164"/>
    </row>
    <row r="10" spans="1:8">
      <c r="A10" s="172" t="s">
        <v>313</v>
      </c>
      <c r="B10" s="178">
        <v>208068218.34999999</v>
      </c>
      <c r="C10" s="178">
        <v>4689322</v>
      </c>
      <c r="D10" s="178">
        <v>212757540.35000002</v>
      </c>
      <c r="E10" s="178">
        <v>44134806.839999996</v>
      </c>
      <c r="F10" s="178">
        <v>42391528.449999996</v>
      </c>
      <c r="G10" s="178">
        <v>168622733.51000002</v>
      </c>
      <c r="H10" s="164"/>
    </row>
    <row r="11" spans="1:8">
      <c r="A11" s="173" t="s">
        <v>314</v>
      </c>
      <c r="B11" s="182">
        <v>130916373.51000001</v>
      </c>
      <c r="C11" s="182">
        <v>0</v>
      </c>
      <c r="D11" s="178">
        <v>130916373.51000001</v>
      </c>
      <c r="E11" s="182">
        <v>31340073.629999999</v>
      </c>
      <c r="F11" s="182">
        <v>31340073.629999999</v>
      </c>
      <c r="G11" s="178">
        <v>99576299.88000001</v>
      </c>
      <c r="H11" s="176" t="s">
        <v>315</v>
      </c>
    </row>
    <row r="12" spans="1:8">
      <c r="A12" s="173" t="s">
        <v>316</v>
      </c>
      <c r="B12" s="182">
        <v>8425239.9499999993</v>
      </c>
      <c r="C12" s="182">
        <v>1630054</v>
      </c>
      <c r="D12" s="178">
        <v>10055293.949999999</v>
      </c>
      <c r="E12" s="182">
        <v>2033304.57</v>
      </c>
      <c r="F12" s="182">
        <v>2033304.57</v>
      </c>
      <c r="G12" s="178">
        <v>8021989.379999999</v>
      </c>
      <c r="H12" s="176" t="s">
        <v>317</v>
      </c>
    </row>
    <row r="13" spans="1:8">
      <c r="A13" s="173" t="s">
        <v>318</v>
      </c>
      <c r="B13" s="182">
        <v>23569060.870000001</v>
      </c>
      <c r="C13" s="182">
        <v>1273.5999999999999</v>
      </c>
      <c r="D13" s="178">
        <v>23570334.470000003</v>
      </c>
      <c r="E13" s="182">
        <v>1293961.46</v>
      </c>
      <c r="F13" s="182">
        <v>1293961.46</v>
      </c>
      <c r="G13" s="178">
        <v>22276373.010000002</v>
      </c>
      <c r="H13" s="176" t="s">
        <v>319</v>
      </c>
    </row>
    <row r="14" spans="1:8">
      <c r="A14" s="173" t="s">
        <v>320</v>
      </c>
      <c r="B14" s="182">
        <v>26422362.350000001</v>
      </c>
      <c r="C14" s="182">
        <v>0</v>
      </c>
      <c r="D14" s="178">
        <v>26422362.350000001</v>
      </c>
      <c r="E14" s="182">
        <v>4762462.8499999996</v>
      </c>
      <c r="F14" s="182">
        <v>3561410.54</v>
      </c>
      <c r="G14" s="178">
        <v>21659899.5</v>
      </c>
      <c r="H14" s="176" t="s">
        <v>321</v>
      </c>
    </row>
    <row r="15" spans="1:8">
      <c r="A15" s="173" t="s">
        <v>322</v>
      </c>
      <c r="B15" s="182">
        <v>17695181.75</v>
      </c>
      <c r="C15" s="182">
        <v>489164.79999999999</v>
      </c>
      <c r="D15" s="178">
        <v>18184346.550000001</v>
      </c>
      <c r="E15" s="182">
        <v>4705004.33</v>
      </c>
      <c r="F15" s="182">
        <v>4162778.25</v>
      </c>
      <c r="G15" s="178">
        <v>13479342.220000001</v>
      </c>
      <c r="H15" s="176" t="s">
        <v>323</v>
      </c>
    </row>
    <row r="16" spans="1:8">
      <c r="A16" s="173" t="s">
        <v>324</v>
      </c>
      <c r="B16" s="182">
        <v>1039999.92</v>
      </c>
      <c r="C16" s="182">
        <v>2568829.6</v>
      </c>
      <c r="D16" s="178">
        <v>3608829.52</v>
      </c>
      <c r="E16" s="182">
        <v>0</v>
      </c>
      <c r="F16" s="182">
        <v>0</v>
      </c>
      <c r="G16" s="178">
        <v>3608829.52</v>
      </c>
      <c r="H16" s="176" t="s">
        <v>325</v>
      </c>
    </row>
    <row r="17" spans="1:8">
      <c r="A17" s="173" t="s">
        <v>326</v>
      </c>
      <c r="B17" s="178"/>
      <c r="C17" s="178"/>
      <c r="D17" s="178">
        <v>0</v>
      </c>
      <c r="E17" s="178"/>
      <c r="F17" s="178"/>
      <c r="G17" s="178">
        <v>0</v>
      </c>
      <c r="H17" s="176" t="s">
        <v>327</v>
      </c>
    </row>
    <row r="18" spans="1:8">
      <c r="A18" s="172" t="s">
        <v>328</v>
      </c>
      <c r="B18" s="178">
        <v>21636204.25</v>
      </c>
      <c r="C18" s="178">
        <v>-560802.37</v>
      </c>
      <c r="D18" s="178">
        <v>21075401.879999999</v>
      </c>
      <c r="E18" s="178">
        <v>3765824.82</v>
      </c>
      <c r="F18" s="178">
        <v>3134765.36</v>
      </c>
      <c r="G18" s="178">
        <v>17309577.059999995</v>
      </c>
      <c r="H18" s="164"/>
    </row>
    <row r="19" spans="1:8">
      <c r="A19" s="173" t="s">
        <v>329</v>
      </c>
      <c r="B19" s="182">
        <v>5795151.6399999997</v>
      </c>
      <c r="C19" s="182">
        <v>-167140.07</v>
      </c>
      <c r="D19" s="178">
        <v>5628011.5699999994</v>
      </c>
      <c r="E19" s="182">
        <v>839180.7</v>
      </c>
      <c r="F19" s="182">
        <v>689636.31</v>
      </c>
      <c r="G19" s="178">
        <v>4788830.8699999992</v>
      </c>
      <c r="H19" s="176" t="s">
        <v>330</v>
      </c>
    </row>
    <row r="20" spans="1:8">
      <c r="A20" s="173" t="s">
        <v>331</v>
      </c>
      <c r="B20" s="182">
        <v>1707304.79</v>
      </c>
      <c r="C20" s="182">
        <v>-44657</v>
      </c>
      <c r="D20" s="178">
        <v>1662647.79</v>
      </c>
      <c r="E20" s="182">
        <v>301130.44</v>
      </c>
      <c r="F20" s="182">
        <v>281656.24</v>
      </c>
      <c r="G20" s="178">
        <v>1361517.35</v>
      </c>
      <c r="H20" s="176" t="s">
        <v>332</v>
      </c>
    </row>
    <row r="21" spans="1:8">
      <c r="A21" s="173" t="s">
        <v>333</v>
      </c>
      <c r="B21" s="182">
        <v>81101</v>
      </c>
      <c r="C21" s="182">
        <v>10000</v>
      </c>
      <c r="D21" s="178">
        <v>91101</v>
      </c>
      <c r="E21" s="182">
        <v>0</v>
      </c>
      <c r="F21" s="182">
        <v>0</v>
      </c>
      <c r="G21" s="178">
        <v>91101</v>
      </c>
      <c r="H21" s="176" t="s">
        <v>334</v>
      </c>
    </row>
    <row r="22" spans="1:8">
      <c r="A22" s="173" t="s">
        <v>335</v>
      </c>
      <c r="B22" s="182">
        <v>3624170.12</v>
      </c>
      <c r="C22" s="182">
        <v>-184150</v>
      </c>
      <c r="D22" s="178">
        <v>3440020.12</v>
      </c>
      <c r="E22" s="182">
        <v>824387.1</v>
      </c>
      <c r="F22" s="182">
        <v>614304.72</v>
      </c>
      <c r="G22" s="178">
        <v>2615633.02</v>
      </c>
      <c r="H22" s="176" t="s">
        <v>336</v>
      </c>
    </row>
    <row r="23" spans="1:8">
      <c r="A23" s="173" t="s">
        <v>337</v>
      </c>
      <c r="B23" s="182">
        <v>1591017.77</v>
      </c>
      <c r="C23" s="182">
        <v>-57220.25</v>
      </c>
      <c r="D23" s="178">
        <v>1533797.52</v>
      </c>
      <c r="E23" s="182">
        <v>380601.49</v>
      </c>
      <c r="F23" s="182">
        <v>339060.46</v>
      </c>
      <c r="G23" s="178">
        <v>1153196.03</v>
      </c>
      <c r="H23" s="176" t="s">
        <v>338</v>
      </c>
    </row>
    <row r="24" spans="1:8">
      <c r="A24" s="173" t="s">
        <v>339</v>
      </c>
      <c r="B24" s="182">
        <v>3805559.04</v>
      </c>
      <c r="C24" s="182">
        <v>118700</v>
      </c>
      <c r="D24" s="178">
        <v>3924259.04</v>
      </c>
      <c r="E24" s="182">
        <v>799835.83</v>
      </c>
      <c r="F24" s="182">
        <v>670913.69999999995</v>
      </c>
      <c r="G24" s="178">
        <v>3124423.21</v>
      </c>
      <c r="H24" s="176" t="s">
        <v>340</v>
      </c>
    </row>
    <row r="25" spans="1:8">
      <c r="A25" s="173" t="s">
        <v>341</v>
      </c>
      <c r="B25" s="182">
        <v>596253.88</v>
      </c>
      <c r="C25" s="182">
        <v>-13130</v>
      </c>
      <c r="D25" s="178">
        <v>583123.88</v>
      </c>
      <c r="E25" s="182">
        <v>107044.45</v>
      </c>
      <c r="F25" s="182">
        <v>89632.85</v>
      </c>
      <c r="G25" s="178">
        <v>476079.43</v>
      </c>
      <c r="H25" s="176" t="s">
        <v>342</v>
      </c>
    </row>
    <row r="26" spans="1:8">
      <c r="A26" s="173" t="s">
        <v>343</v>
      </c>
      <c r="B26" s="178"/>
      <c r="C26" s="178"/>
      <c r="D26" s="178">
        <v>0</v>
      </c>
      <c r="E26" s="178"/>
      <c r="F26" s="178"/>
      <c r="G26" s="178">
        <v>0</v>
      </c>
      <c r="H26" s="176" t="s">
        <v>344</v>
      </c>
    </row>
    <row r="27" spans="1:8">
      <c r="A27" s="173" t="s">
        <v>345</v>
      </c>
      <c r="B27" s="182">
        <v>4435646.01</v>
      </c>
      <c r="C27" s="182">
        <v>-223205.05</v>
      </c>
      <c r="D27" s="178">
        <v>4212440.96</v>
      </c>
      <c r="E27" s="182">
        <v>513644.81</v>
      </c>
      <c r="F27" s="182">
        <v>449561.08</v>
      </c>
      <c r="G27" s="178">
        <v>3698796.15</v>
      </c>
      <c r="H27" s="176" t="s">
        <v>346</v>
      </c>
    </row>
    <row r="28" spans="1:8">
      <c r="A28" s="172" t="s">
        <v>347</v>
      </c>
      <c r="B28" s="178">
        <v>48502887.07</v>
      </c>
      <c r="C28" s="178">
        <v>-842673.32000000007</v>
      </c>
      <c r="D28" s="178">
        <v>47660213.75</v>
      </c>
      <c r="E28" s="178">
        <v>10621287.419999998</v>
      </c>
      <c r="F28" s="178">
        <v>9802575.1400000006</v>
      </c>
      <c r="G28" s="178">
        <v>37038926.329999998</v>
      </c>
      <c r="H28" s="164"/>
    </row>
    <row r="29" spans="1:8">
      <c r="A29" s="173" t="s">
        <v>348</v>
      </c>
      <c r="B29" s="182">
        <v>28008285.059999999</v>
      </c>
      <c r="C29" s="182">
        <v>772960</v>
      </c>
      <c r="D29" s="178">
        <v>28781245.059999999</v>
      </c>
      <c r="E29" s="182">
        <v>6919656.3499999996</v>
      </c>
      <c r="F29" s="182">
        <v>6919656.3499999996</v>
      </c>
      <c r="G29" s="178">
        <v>21861588.710000001</v>
      </c>
      <c r="H29" s="176" t="s">
        <v>349</v>
      </c>
    </row>
    <row r="30" spans="1:8">
      <c r="A30" s="173" t="s">
        <v>350</v>
      </c>
      <c r="B30" s="182">
        <v>1686658.84</v>
      </c>
      <c r="C30" s="182">
        <v>-160118</v>
      </c>
      <c r="D30" s="178">
        <v>1526540.84</v>
      </c>
      <c r="E30" s="182">
        <v>206873.39</v>
      </c>
      <c r="F30" s="182">
        <v>188429.39</v>
      </c>
      <c r="G30" s="178">
        <v>1319667.4500000002</v>
      </c>
      <c r="H30" s="176" t="s">
        <v>351</v>
      </c>
    </row>
    <row r="31" spans="1:8">
      <c r="A31" s="173" t="s">
        <v>352</v>
      </c>
      <c r="B31" s="182">
        <v>1111950.46</v>
      </c>
      <c r="C31" s="182">
        <v>400161.38</v>
      </c>
      <c r="D31" s="178">
        <v>1512111.8399999999</v>
      </c>
      <c r="E31" s="182">
        <v>321233.40000000002</v>
      </c>
      <c r="F31" s="182">
        <v>321233.40000000002</v>
      </c>
      <c r="G31" s="178">
        <v>1190878.44</v>
      </c>
      <c r="H31" s="176" t="s">
        <v>353</v>
      </c>
    </row>
    <row r="32" spans="1:8">
      <c r="A32" s="173" t="s">
        <v>354</v>
      </c>
      <c r="B32" s="182">
        <v>3694408.66</v>
      </c>
      <c r="C32" s="182">
        <v>43000</v>
      </c>
      <c r="D32" s="178">
        <v>3737408.66</v>
      </c>
      <c r="E32" s="182">
        <v>789992.6</v>
      </c>
      <c r="F32" s="182">
        <v>593330.84</v>
      </c>
      <c r="G32" s="178">
        <v>2947416.06</v>
      </c>
      <c r="H32" s="176" t="s">
        <v>355</v>
      </c>
    </row>
    <row r="33" spans="1:8">
      <c r="A33" s="173" t="s">
        <v>356</v>
      </c>
      <c r="B33" s="182">
        <v>3936856.03</v>
      </c>
      <c r="C33" s="182">
        <v>274841.8</v>
      </c>
      <c r="D33" s="178">
        <v>4211697.83</v>
      </c>
      <c r="E33" s="182">
        <v>987256.9</v>
      </c>
      <c r="F33" s="182">
        <v>808383.56</v>
      </c>
      <c r="G33" s="178">
        <v>3224440.93</v>
      </c>
      <c r="H33" s="176" t="s">
        <v>357</v>
      </c>
    </row>
    <row r="34" spans="1:8">
      <c r="A34" s="173" t="s">
        <v>358</v>
      </c>
      <c r="B34" s="182">
        <v>3268898.76</v>
      </c>
      <c r="C34" s="182">
        <v>-423740</v>
      </c>
      <c r="D34" s="178">
        <v>2845158.76</v>
      </c>
      <c r="E34" s="182">
        <v>266349.26</v>
      </c>
      <c r="F34" s="182">
        <v>206107.64</v>
      </c>
      <c r="G34" s="178">
        <v>2578809.5</v>
      </c>
      <c r="H34" s="176" t="s">
        <v>359</v>
      </c>
    </row>
    <row r="35" spans="1:8">
      <c r="A35" s="173" t="s">
        <v>360</v>
      </c>
      <c r="B35" s="182">
        <v>420487.24</v>
      </c>
      <c r="C35" s="182">
        <v>9450</v>
      </c>
      <c r="D35" s="178">
        <v>429937.24</v>
      </c>
      <c r="E35" s="182">
        <v>47470</v>
      </c>
      <c r="F35" s="182">
        <v>47470</v>
      </c>
      <c r="G35" s="178">
        <v>382467.24</v>
      </c>
      <c r="H35" s="176" t="s">
        <v>361</v>
      </c>
    </row>
    <row r="36" spans="1:8">
      <c r="A36" s="173" t="s">
        <v>362</v>
      </c>
      <c r="B36" s="182">
        <v>3279507.6</v>
      </c>
      <c r="C36" s="182">
        <v>-1753978.5</v>
      </c>
      <c r="D36" s="178">
        <v>1525529.1</v>
      </c>
      <c r="E36" s="182">
        <v>328916.52</v>
      </c>
      <c r="F36" s="182">
        <v>284888.96000000002</v>
      </c>
      <c r="G36" s="178">
        <v>1196612.58</v>
      </c>
      <c r="H36" s="176" t="s">
        <v>363</v>
      </c>
    </row>
    <row r="37" spans="1:8">
      <c r="A37" s="173" t="s">
        <v>364</v>
      </c>
      <c r="B37" s="182">
        <v>3095834.42</v>
      </c>
      <c r="C37" s="182">
        <v>-5250</v>
      </c>
      <c r="D37" s="178">
        <v>3090584.42</v>
      </c>
      <c r="E37" s="182">
        <v>753539</v>
      </c>
      <c r="F37" s="182">
        <v>433075</v>
      </c>
      <c r="G37" s="178">
        <v>2337045.42</v>
      </c>
      <c r="H37" s="176" t="s">
        <v>365</v>
      </c>
    </row>
    <row r="38" spans="1:8">
      <c r="A38" s="172" t="s">
        <v>366</v>
      </c>
      <c r="B38" s="178">
        <v>45530619.57</v>
      </c>
      <c r="C38" s="178">
        <v>2430735.86</v>
      </c>
      <c r="D38" s="178">
        <v>47961355.43</v>
      </c>
      <c r="E38" s="178">
        <v>8649508.1600000001</v>
      </c>
      <c r="F38" s="178">
        <v>8339750.1399999997</v>
      </c>
      <c r="G38" s="178">
        <v>39311847.270000003</v>
      </c>
      <c r="H38" s="164"/>
    </row>
    <row r="39" spans="1:8">
      <c r="A39" s="173" t="s">
        <v>367</v>
      </c>
      <c r="B39" s="182">
        <v>31249662.539999999</v>
      </c>
      <c r="C39" s="182">
        <v>-1448333.33</v>
      </c>
      <c r="D39" s="178">
        <v>29801329.210000001</v>
      </c>
      <c r="E39" s="182">
        <v>6349082.3099999996</v>
      </c>
      <c r="F39" s="182">
        <v>6349082.3099999996</v>
      </c>
      <c r="G39" s="178">
        <v>23452246.900000002</v>
      </c>
      <c r="H39" s="176" t="s">
        <v>368</v>
      </c>
    </row>
    <row r="40" spans="1:8">
      <c r="A40" s="173" t="s">
        <v>369</v>
      </c>
      <c r="B40" s="178"/>
      <c r="C40" s="178"/>
      <c r="D40" s="178">
        <v>0</v>
      </c>
      <c r="E40" s="178"/>
      <c r="F40" s="178"/>
      <c r="G40" s="178">
        <v>0</v>
      </c>
      <c r="H40" s="176" t="s">
        <v>370</v>
      </c>
    </row>
    <row r="41" spans="1:8">
      <c r="A41" s="173" t="s">
        <v>371</v>
      </c>
      <c r="B41" s="178"/>
      <c r="C41" s="178"/>
      <c r="D41" s="178">
        <v>0</v>
      </c>
      <c r="E41" s="178"/>
      <c r="F41" s="178"/>
      <c r="G41" s="178">
        <v>0</v>
      </c>
      <c r="H41" s="176" t="s">
        <v>372</v>
      </c>
    </row>
    <row r="42" spans="1:8">
      <c r="A42" s="173" t="s">
        <v>373</v>
      </c>
      <c r="B42" s="182">
        <v>14280957.029999999</v>
      </c>
      <c r="C42" s="182">
        <v>3879069.19</v>
      </c>
      <c r="D42" s="178">
        <v>18160026.219999999</v>
      </c>
      <c r="E42" s="182">
        <v>2300425.85</v>
      </c>
      <c r="F42" s="182">
        <v>1990667.83</v>
      </c>
      <c r="G42" s="178">
        <v>15859600.369999999</v>
      </c>
      <c r="H42" s="176" t="s">
        <v>374</v>
      </c>
    </row>
    <row r="43" spans="1:8">
      <c r="A43" s="173" t="s">
        <v>375</v>
      </c>
      <c r="B43" s="178"/>
      <c r="C43" s="178"/>
      <c r="D43" s="178">
        <v>0</v>
      </c>
      <c r="E43" s="178"/>
      <c r="F43" s="178"/>
      <c r="G43" s="178">
        <v>0</v>
      </c>
      <c r="H43" s="176" t="s">
        <v>376</v>
      </c>
    </row>
    <row r="44" spans="1:8">
      <c r="A44" s="173" t="s">
        <v>377</v>
      </c>
      <c r="B44" s="178"/>
      <c r="C44" s="178"/>
      <c r="D44" s="178">
        <v>0</v>
      </c>
      <c r="E44" s="178"/>
      <c r="F44" s="178"/>
      <c r="G44" s="178">
        <v>0</v>
      </c>
      <c r="H44" s="176" t="s">
        <v>378</v>
      </c>
    </row>
    <row r="45" spans="1:8">
      <c r="A45" s="173" t="s">
        <v>379</v>
      </c>
      <c r="B45" s="178"/>
      <c r="C45" s="178"/>
      <c r="D45" s="178">
        <v>0</v>
      </c>
      <c r="E45" s="178"/>
      <c r="F45" s="178"/>
      <c r="G45" s="178">
        <v>0</v>
      </c>
      <c r="H45" s="176" t="s">
        <v>380</v>
      </c>
    </row>
    <row r="46" spans="1:8">
      <c r="A46" s="173" t="s">
        <v>381</v>
      </c>
      <c r="B46" s="178"/>
      <c r="C46" s="178"/>
      <c r="D46" s="178">
        <v>0</v>
      </c>
      <c r="E46" s="178"/>
      <c r="F46" s="178"/>
      <c r="G46" s="178">
        <v>0</v>
      </c>
      <c r="H46" s="176" t="s">
        <v>382</v>
      </c>
    </row>
    <row r="47" spans="1:8">
      <c r="A47" s="173" t="s">
        <v>383</v>
      </c>
      <c r="B47" s="178"/>
      <c r="C47" s="178"/>
      <c r="D47" s="178">
        <v>0</v>
      </c>
      <c r="E47" s="178"/>
      <c r="F47" s="178"/>
      <c r="G47" s="178">
        <v>0</v>
      </c>
      <c r="H47" s="176" t="s">
        <v>384</v>
      </c>
    </row>
    <row r="48" spans="1:8">
      <c r="A48" s="172" t="s">
        <v>385</v>
      </c>
      <c r="B48" s="178">
        <v>2617660.7599999998</v>
      </c>
      <c r="C48" s="178">
        <v>1302264.82</v>
      </c>
      <c r="D48" s="178">
        <v>3919925.5799999996</v>
      </c>
      <c r="E48" s="178">
        <v>2263850.69</v>
      </c>
      <c r="F48" s="178">
        <v>2169552.0099999998</v>
      </c>
      <c r="G48" s="178">
        <v>1656074.89</v>
      </c>
      <c r="H48" s="164"/>
    </row>
    <row r="49" spans="1:8">
      <c r="A49" s="173" t="s">
        <v>386</v>
      </c>
      <c r="B49" s="182">
        <v>1274931.92</v>
      </c>
      <c r="C49" s="182">
        <v>21540</v>
      </c>
      <c r="D49" s="178">
        <v>1296471.92</v>
      </c>
      <c r="E49" s="182">
        <v>367955.47</v>
      </c>
      <c r="F49" s="182">
        <v>345859.79</v>
      </c>
      <c r="G49" s="178">
        <v>928516.45</v>
      </c>
      <c r="H49" s="176" t="s">
        <v>387</v>
      </c>
    </row>
    <row r="50" spans="1:8">
      <c r="A50" s="173" t="s">
        <v>388</v>
      </c>
      <c r="B50" s="182">
        <v>250859.84</v>
      </c>
      <c r="C50" s="182">
        <v>-141640</v>
      </c>
      <c r="D50" s="178">
        <v>109219.84</v>
      </c>
      <c r="E50" s="182">
        <v>69391.199999999997</v>
      </c>
      <c r="F50" s="182">
        <v>69391.199999999997</v>
      </c>
      <c r="G50" s="178">
        <v>39828.639999999999</v>
      </c>
      <c r="H50" s="176" t="s">
        <v>389</v>
      </c>
    </row>
    <row r="51" spans="1:8">
      <c r="A51" s="173" t="s">
        <v>390</v>
      </c>
      <c r="B51" s="182">
        <v>0</v>
      </c>
      <c r="C51" s="182">
        <v>1042900</v>
      </c>
      <c r="D51" s="178">
        <v>1042900</v>
      </c>
      <c r="E51" s="182">
        <v>1032400</v>
      </c>
      <c r="F51" s="182">
        <v>1032400</v>
      </c>
      <c r="G51" s="178">
        <v>10500</v>
      </c>
      <c r="H51" s="176" t="s">
        <v>391</v>
      </c>
    </row>
    <row r="52" spans="1:8">
      <c r="A52" s="173" t="s">
        <v>392</v>
      </c>
      <c r="B52" s="182">
        <v>110400</v>
      </c>
      <c r="C52" s="182">
        <v>368871.5</v>
      </c>
      <c r="D52" s="178">
        <v>479271.5</v>
      </c>
      <c r="E52" s="182">
        <v>368871.5</v>
      </c>
      <c r="F52" s="182">
        <v>368871.5</v>
      </c>
      <c r="G52" s="178">
        <v>110400</v>
      </c>
      <c r="H52" s="176" t="s">
        <v>393</v>
      </c>
    </row>
    <row r="53" spans="1:8">
      <c r="A53" s="173" t="s">
        <v>394</v>
      </c>
      <c r="B53" s="178"/>
      <c r="C53" s="178"/>
      <c r="D53" s="178">
        <v>0</v>
      </c>
      <c r="E53" s="178"/>
      <c r="F53" s="178"/>
      <c r="G53" s="178">
        <v>0</v>
      </c>
      <c r="H53" s="176" t="s">
        <v>395</v>
      </c>
    </row>
    <row r="54" spans="1:8">
      <c r="A54" s="173" t="s">
        <v>396</v>
      </c>
      <c r="B54" s="182">
        <v>673299</v>
      </c>
      <c r="C54" s="182">
        <v>-198210</v>
      </c>
      <c r="D54" s="178">
        <v>475089</v>
      </c>
      <c r="E54" s="182">
        <v>142180.20000000001</v>
      </c>
      <c r="F54" s="182">
        <v>69977.2</v>
      </c>
      <c r="G54" s="178">
        <v>332908.79999999999</v>
      </c>
      <c r="H54" s="176" t="s">
        <v>397</v>
      </c>
    </row>
    <row r="55" spans="1:8">
      <c r="A55" s="173" t="s">
        <v>398</v>
      </c>
      <c r="B55" s="178"/>
      <c r="C55" s="178"/>
      <c r="D55" s="178">
        <v>0</v>
      </c>
      <c r="E55" s="178"/>
      <c r="F55" s="178"/>
      <c r="G55" s="178">
        <v>0</v>
      </c>
      <c r="H55" s="176" t="s">
        <v>399</v>
      </c>
    </row>
    <row r="56" spans="1:8">
      <c r="A56" s="173" t="s">
        <v>400</v>
      </c>
      <c r="B56" s="182">
        <v>0</v>
      </c>
      <c r="C56" s="182">
        <v>264000</v>
      </c>
      <c r="D56" s="178">
        <v>264000</v>
      </c>
      <c r="E56" s="182">
        <v>264000</v>
      </c>
      <c r="F56" s="182">
        <v>264000</v>
      </c>
      <c r="G56" s="178">
        <v>0</v>
      </c>
      <c r="H56" s="176" t="s">
        <v>401</v>
      </c>
    </row>
    <row r="57" spans="1:8">
      <c r="A57" s="173" t="s">
        <v>402</v>
      </c>
      <c r="B57" s="182">
        <v>308170</v>
      </c>
      <c r="C57" s="182">
        <v>-55196.68</v>
      </c>
      <c r="D57" s="178">
        <v>252973.32</v>
      </c>
      <c r="E57" s="182">
        <v>19052.32</v>
      </c>
      <c r="F57" s="182">
        <v>19052.32</v>
      </c>
      <c r="G57" s="178">
        <v>233921</v>
      </c>
      <c r="H57" s="176" t="s">
        <v>403</v>
      </c>
    </row>
    <row r="58" spans="1:8">
      <c r="A58" s="172" t="s">
        <v>404</v>
      </c>
      <c r="B58" s="178">
        <v>1552000</v>
      </c>
      <c r="C58" s="178">
        <v>19524572.399999999</v>
      </c>
      <c r="D58" s="178">
        <v>21076572.399999999</v>
      </c>
      <c r="E58" s="178">
        <v>3209723.1900000004</v>
      </c>
      <c r="F58" s="178">
        <v>3209723.1900000004</v>
      </c>
      <c r="G58" s="178">
        <v>17866849.209999997</v>
      </c>
      <c r="H58" s="164"/>
    </row>
    <row r="59" spans="1:8">
      <c r="A59" s="173" t="s">
        <v>405</v>
      </c>
      <c r="B59" s="182">
        <v>1500000</v>
      </c>
      <c r="C59" s="182">
        <v>18055626.989999998</v>
      </c>
      <c r="D59" s="178">
        <v>19555626.989999998</v>
      </c>
      <c r="E59" s="182">
        <v>2593262.4300000002</v>
      </c>
      <c r="F59" s="182">
        <v>2593262.4300000002</v>
      </c>
      <c r="G59" s="178">
        <v>16962364.559999999</v>
      </c>
      <c r="H59" s="176" t="s">
        <v>406</v>
      </c>
    </row>
    <row r="60" spans="1:8">
      <c r="A60" s="173" t="s">
        <v>407</v>
      </c>
      <c r="B60" s="182">
        <v>0</v>
      </c>
      <c r="C60" s="182">
        <v>1468945.41</v>
      </c>
      <c r="D60" s="178">
        <v>1468945.41</v>
      </c>
      <c r="E60" s="182">
        <v>616460.76</v>
      </c>
      <c r="F60" s="182">
        <v>616460.76</v>
      </c>
      <c r="G60" s="178">
        <v>852484.64999999991</v>
      </c>
      <c r="H60" s="176" t="s">
        <v>408</v>
      </c>
    </row>
    <row r="61" spans="1:8">
      <c r="A61" s="173" t="s">
        <v>409</v>
      </c>
      <c r="B61" s="182">
        <v>52000</v>
      </c>
      <c r="C61" s="182">
        <v>0</v>
      </c>
      <c r="D61" s="178">
        <v>52000</v>
      </c>
      <c r="E61" s="182">
        <v>0</v>
      </c>
      <c r="F61" s="182">
        <v>0</v>
      </c>
      <c r="G61" s="178">
        <v>52000</v>
      </c>
      <c r="H61" s="176" t="s">
        <v>410</v>
      </c>
    </row>
    <row r="62" spans="1:8">
      <c r="A62" s="172" t="s">
        <v>411</v>
      </c>
      <c r="B62" s="178">
        <v>0</v>
      </c>
      <c r="C62" s="178">
        <v>4423889.6100000003</v>
      </c>
      <c r="D62" s="178">
        <v>4423889.6100000003</v>
      </c>
      <c r="E62" s="178">
        <v>0</v>
      </c>
      <c r="F62" s="178">
        <v>0</v>
      </c>
      <c r="G62" s="178">
        <v>4423889.6100000003</v>
      </c>
      <c r="H62" s="164"/>
    </row>
    <row r="63" spans="1:8">
      <c r="A63" s="173" t="s">
        <v>412</v>
      </c>
      <c r="B63" s="178"/>
      <c r="C63" s="178"/>
      <c r="D63" s="178">
        <v>0</v>
      </c>
      <c r="E63" s="178"/>
      <c r="F63" s="178"/>
      <c r="G63" s="178">
        <v>0</v>
      </c>
      <c r="H63" s="176" t="s">
        <v>413</v>
      </c>
    </row>
    <row r="64" spans="1:8">
      <c r="A64" s="173" t="s">
        <v>414</v>
      </c>
      <c r="B64" s="178"/>
      <c r="C64" s="178"/>
      <c r="D64" s="178">
        <v>0</v>
      </c>
      <c r="E64" s="178"/>
      <c r="F64" s="178"/>
      <c r="G64" s="178">
        <v>0</v>
      </c>
      <c r="H64" s="176" t="s">
        <v>415</v>
      </c>
    </row>
    <row r="65" spans="1:8">
      <c r="A65" s="173" t="s">
        <v>416</v>
      </c>
      <c r="B65" s="178"/>
      <c r="C65" s="178"/>
      <c r="D65" s="178">
        <v>0</v>
      </c>
      <c r="E65" s="178"/>
      <c r="F65" s="178"/>
      <c r="G65" s="178">
        <v>0</v>
      </c>
      <c r="H65" s="176" t="s">
        <v>417</v>
      </c>
    </row>
    <row r="66" spans="1:8">
      <c r="A66" s="173" t="s">
        <v>418</v>
      </c>
      <c r="B66" s="178"/>
      <c r="C66" s="178"/>
      <c r="D66" s="178">
        <v>0</v>
      </c>
      <c r="E66" s="178"/>
      <c r="F66" s="178"/>
      <c r="G66" s="178">
        <v>0</v>
      </c>
      <c r="H66" s="176" t="s">
        <v>419</v>
      </c>
    </row>
    <row r="67" spans="1:8">
      <c r="A67" s="173" t="s">
        <v>420</v>
      </c>
      <c r="B67" s="178"/>
      <c r="C67" s="178"/>
      <c r="D67" s="178">
        <v>0</v>
      </c>
      <c r="E67" s="178"/>
      <c r="F67" s="178"/>
      <c r="G67" s="178">
        <v>0</v>
      </c>
      <c r="H67" s="176" t="s">
        <v>421</v>
      </c>
    </row>
    <row r="68" spans="1:8">
      <c r="A68" s="173" t="s">
        <v>422</v>
      </c>
      <c r="B68" s="178"/>
      <c r="C68" s="178"/>
      <c r="D68" s="178">
        <v>0</v>
      </c>
      <c r="E68" s="178"/>
      <c r="F68" s="178"/>
      <c r="G68" s="178">
        <v>0</v>
      </c>
      <c r="H68" s="176"/>
    </row>
    <row r="69" spans="1:8">
      <c r="A69" s="173" t="s">
        <v>423</v>
      </c>
      <c r="B69" s="178"/>
      <c r="C69" s="178"/>
      <c r="D69" s="178">
        <v>0</v>
      </c>
      <c r="E69" s="178"/>
      <c r="F69" s="178"/>
      <c r="G69" s="178">
        <v>0</v>
      </c>
      <c r="H69" s="176" t="s">
        <v>424</v>
      </c>
    </row>
    <row r="70" spans="1:8">
      <c r="A70" s="173" t="s">
        <v>425</v>
      </c>
      <c r="B70" s="182">
        <v>0</v>
      </c>
      <c r="C70" s="182">
        <v>4423889.6100000003</v>
      </c>
      <c r="D70" s="178">
        <v>4423889.6100000003</v>
      </c>
      <c r="E70" s="182">
        <v>0</v>
      </c>
      <c r="F70" s="182">
        <v>0</v>
      </c>
      <c r="G70" s="178">
        <v>4423889.6100000003</v>
      </c>
      <c r="H70" s="176" t="s">
        <v>426</v>
      </c>
    </row>
    <row r="71" spans="1:8">
      <c r="A71" s="172" t="s">
        <v>427</v>
      </c>
      <c r="B71" s="178">
        <v>288008.03999999998</v>
      </c>
      <c r="C71" s="178">
        <v>120000</v>
      </c>
      <c r="D71" s="178">
        <v>408008.04</v>
      </c>
      <c r="E71" s="178">
        <v>0</v>
      </c>
      <c r="F71" s="178">
        <v>0</v>
      </c>
      <c r="G71" s="178">
        <v>408008.04</v>
      </c>
      <c r="H71" s="164"/>
    </row>
    <row r="72" spans="1:8">
      <c r="A72" s="173" t="s">
        <v>428</v>
      </c>
      <c r="B72" s="178"/>
      <c r="C72" s="178"/>
      <c r="D72" s="178">
        <v>0</v>
      </c>
      <c r="E72" s="178"/>
      <c r="F72" s="178"/>
      <c r="G72" s="178">
        <v>0</v>
      </c>
      <c r="H72" s="176" t="s">
        <v>429</v>
      </c>
    </row>
    <row r="73" spans="1:8">
      <c r="A73" s="173" t="s">
        <v>430</v>
      </c>
      <c r="B73" s="178"/>
      <c r="C73" s="178"/>
      <c r="D73" s="178">
        <v>0</v>
      </c>
      <c r="E73" s="178"/>
      <c r="F73" s="178"/>
      <c r="G73" s="178">
        <v>0</v>
      </c>
      <c r="H73" s="176" t="s">
        <v>431</v>
      </c>
    </row>
    <row r="74" spans="1:8">
      <c r="A74" s="173" t="s">
        <v>432</v>
      </c>
      <c r="B74" s="182">
        <v>288008.03999999998</v>
      </c>
      <c r="C74" s="182">
        <v>120000</v>
      </c>
      <c r="D74" s="178">
        <v>408008.04</v>
      </c>
      <c r="E74" s="182">
        <v>0</v>
      </c>
      <c r="F74" s="182">
        <v>0</v>
      </c>
      <c r="G74" s="178">
        <v>408008.04</v>
      </c>
      <c r="H74" s="176" t="s">
        <v>433</v>
      </c>
    </row>
    <row r="75" spans="1:8">
      <c r="A75" s="172" t="s">
        <v>434</v>
      </c>
      <c r="B75" s="178">
        <v>0</v>
      </c>
      <c r="C75" s="178">
        <v>0</v>
      </c>
      <c r="D75" s="178">
        <v>0</v>
      </c>
      <c r="E75" s="178">
        <v>9520</v>
      </c>
      <c r="F75" s="178">
        <v>9520</v>
      </c>
      <c r="G75" s="178">
        <v>-9520</v>
      </c>
      <c r="H75" s="164"/>
    </row>
    <row r="76" spans="1:8">
      <c r="A76" s="173" t="s">
        <v>435</v>
      </c>
      <c r="B76" s="178"/>
      <c r="C76" s="178"/>
      <c r="D76" s="178">
        <v>0</v>
      </c>
      <c r="E76" s="178"/>
      <c r="F76" s="178"/>
      <c r="G76" s="178">
        <v>0</v>
      </c>
      <c r="H76" s="176" t="s">
        <v>436</v>
      </c>
    </row>
    <row r="77" spans="1:8">
      <c r="A77" s="173" t="s">
        <v>437</v>
      </c>
      <c r="B77" s="182">
        <v>0</v>
      </c>
      <c r="C77" s="182">
        <v>0</v>
      </c>
      <c r="D77" s="178">
        <v>0</v>
      </c>
      <c r="E77" s="182">
        <v>9520</v>
      </c>
      <c r="F77" s="182">
        <v>9520</v>
      </c>
      <c r="G77" s="178">
        <v>-9520</v>
      </c>
      <c r="H77" s="176" t="s">
        <v>438</v>
      </c>
    </row>
    <row r="78" spans="1:8">
      <c r="A78" s="173" t="s">
        <v>439</v>
      </c>
      <c r="B78" s="178"/>
      <c r="C78" s="178"/>
      <c r="D78" s="178">
        <v>0</v>
      </c>
      <c r="E78" s="178"/>
      <c r="F78" s="178"/>
      <c r="G78" s="178">
        <v>0</v>
      </c>
      <c r="H78" s="176" t="s">
        <v>440</v>
      </c>
    </row>
    <row r="79" spans="1:8">
      <c r="A79" s="173" t="s">
        <v>441</v>
      </c>
      <c r="B79" s="178"/>
      <c r="C79" s="178"/>
      <c r="D79" s="178">
        <v>0</v>
      </c>
      <c r="E79" s="178"/>
      <c r="F79" s="178"/>
      <c r="G79" s="178">
        <v>0</v>
      </c>
      <c r="H79" s="176" t="s">
        <v>442</v>
      </c>
    </row>
    <row r="80" spans="1:8">
      <c r="A80" s="173" t="s">
        <v>443</v>
      </c>
      <c r="B80" s="178"/>
      <c r="C80" s="178"/>
      <c r="D80" s="178">
        <v>0</v>
      </c>
      <c r="E80" s="178"/>
      <c r="F80" s="178"/>
      <c r="G80" s="178">
        <v>0</v>
      </c>
      <c r="H80" s="176" t="s">
        <v>444</v>
      </c>
    </row>
    <row r="81" spans="1:8">
      <c r="A81" s="173" t="s">
        <v>445</v>
      </c>
      <c r="B81" s="178"/>
      <c r="C81" s="178"/>
      <c r="D81" s="178">
        <v>0</v>
      </c>
      <c r="E81" s="178"/>
      <c r="F81" s="178"/>
      <c r="G81" s="178">
        <v>0</v>
      </c>
      <c r="H81" s="176" t="s">
        <v>446</v>
      </c>
    </row>
    <row r="82" spans="1:8">
      <c r="A82" s="173" t="s">
        <v>447</v>
      </c>
      <c r="B82" s="178"/>
      <c r="C82" s="178"/>
      <c r="D82" s="178">
        <v>0</v>
      </c>
      <c r="E82" s="178"/>
      <c r="F82" s="178"/>
      <c r="G82" s="178">
        <v>0</v>
      </c>
      <c r="H82" s="176" t="s">
        <v>448</v>
      </c>
    </row>
    <row r="83" spans="1:8">
      <c r="A83" s="174"/>
      <c r="B83" s="179"/>
      <c r="C83" s="179"/>
      <c r="D83" s="179"/>
      <c r="E83" s="179"/>
      <c r="F83" s="179"/>
      <c r="G83" s="179"/>
      <c r="H83" s="164"/>
    </row>
    <row r="84" spans="1:8">
      <c r="A84" s="175" t="s">
        <v>449</v>
      </c>
      <c r="B84" s="177">
        <v>114922185.00000001</v>
      </c>
      <c r="C84" s="177">
        <v>31213095.980000008</v>
      </c>
      <c r="D84" s="177">
        <v>146135280.97999999</v>
      </c>
      <c r="E84" s="177">
        <v>26306680.130000003</v>
      </c>
      <c r="F84" s="177">
        <v>23456141.380000003</v>
      </c>
      <c r="G84" s="177">
        <v>119828600.84999999</v>
      </c>
      <c r="H84" s="164"/>
    </row>
    <row r="85" spans="1:8">
      <c r="A85" s="172" t="s">
        <v>313</v>
      </c>
      <c r="B85" s="178">
        <v>1500000</v>
      </c>
      <c r="C85" s="178">
        <v>447166.53</v>
      </c>
      <c r="D85" s="178">
        <v>1947166.53</v>
      </c>
      <c r="E85" s="178">
        <v>1425708</v>
      </c>
      <c r="F85" s="178">
        <v>1425708</v>
      </c>
      <c r="G85" s="178">
        <v>521458.53</v>
      </c>
      <c r="H85" s="164"/>
    </row>
    <row r="86" spans="1:8">
      <c r="A86" s="173" t="s">
        <v>314</v>
      </c>
      <c r="B86" s="178"/>
      <c r="C86" s="178"/>
      <c r="D86" s="178">
        <v>0</v>
      </c>
      <c r="E86" s="178"/>
      <c r="F86" s="178"/>
      <c r="G86" s="178">
        <v>0</v>
      </c>
      <c r="H86" s="176" t="s">
        <v>450</v>
      </c>
    </row>
    <row r="87" spans="1:8">
      <c r="A87" s="173" t="s">
        <v>316</v>
      </c>
      <c r="B87" s="178"/>
      <c r="C87" s="178"/>
      <c r="D87" s="178">
        <v>0</v>
      </c>
      <c r="E87" s="178"/>
      <c r="F87" s="178"/>
      <c r="G87" s="178">
        <v>0</v>
      </c>
      <c r="H87" s="176" t="s">
        <v>451</v>
      </c>
    </row>
    <row r="88" spans="1:8">
      <c r="A88" s="173" t="s">
        <v>318</v>
      </c>
      <c r="B88" s="178"/>
      <c r="C88" s="178"/>
      <c r="D88" s="178">
        <v>0</v>
      </c>
      <c r="E88" s="178"/>
      <c r="F88" s="178"/>
      <c r="G88" s="178">
        <v>0</v>
      </c>
      <c r="H88" s="176" t="s">
        <v>452</v>
      </c>
    </row>
    <row r="89" spans="1:8">
      <c r="A89" s="173" t="s">
        <v>320</v>
      </c>
      <c r="B89" s="182">
        <v>1500000</v>
      </c>
      <c r="C89" s="182">
        <v>0</v>
      </c>
      <c r="D89" s="178">
        <v>1500000</v>
      </c>
      <c r="E89" s="182">
        <v>1425708</v>
      </c>
      <c r="F89" s="182">
        <v>1425708</v>
      </c>
      <c r="G89" s="178">
        <v>74292</v>
      </c>
      <c r="H89" s="176" t="s">
        <v>453</v>
      </c>
    </row>
    <row r="90" spans="1:8">
      <c r="A90" s="173" t="s">
        <v>322</v>
      </c>
      <c r="B90" s="182">
        <v>0</v>
      </c>
      <c r="C90" s="182">
        <v>447166.53</v>
      </c>
      <c r="D90" s="178">
        <v>447166.53</v>
      </c>
      <c r="E90" s="182">
        <v>0</v>
      </c>
      <c r="F90" s="182">
        <v>0</v>
      </c>
      <c r="G90" s="178">
        <v>447166.53</v>
      </c>
      <c r="H90" s="176" t="s">
        <v>454</v>
      </c>
    </row>
    <row r="91" spans="1:8">
      <c r="A91" s="173" t="s">
        <v>324</v>
      </c>
      <c r="B91" s="178"/>
      <c r="C91" s="178"/>
      <c r="D91" s="178">
        <v>0</v>
      </c>
      <c r="E91" s="178"/>
      <c r="F91" s="178"/>
      <c r="G91" s="178">
        <v>0</v>
      </c>
      <c r="H91" s="176" t="s">
        <v>455</v>
      </c>
    </row>
    <row r="92" spans="1:8">
      <c r="A92" s="173" t="s">
        <v>326</v>
      </c>
      <c r="B92" s="178"/>
      <c r="C92" s="178"/>
      <c r="D92" s="178">
        <v>0</v>
      </c>
      <c r="E92" s="178"/>
      <c r="F92" s="178"/>
      <c r="G92" s="178">
        <v>0</v>
      </c>
      <c r="H92" s="176" t="s">
        <v>456</v>
      </c>
    </row>
    <row r="93" spans="1:8">
      <c r="A93" s="172" t="s">
        <v>328</v>
      </c>
      <c r="B93" s="178">
        <v>31327000</v>
      </c>
      <c r="C93" s="178">
        <v>3514067.3200000003</v>
      </c>
      <c r="D93" s="178">
        <v>34841067.32</v>
      </c>
      <c r="E93" s="178">
        <v>8189297.6000000006</v>
      </c>
      <c r="F93" s="178">
        <v>6762514.9800000004</v>
      </c>
      <c r="G93" s="178">
        <v>26651769.719999995</v>
      </c>
      <c r="H93" s="164"/>
    </row>
    <row r="94" spans="1:8">
      <c r="A94" s="173" t="s">
        <v>329</v>
      </c>
      <c r="B94" s="182">
        <v>0</v>
      </c>
      <c r="C94" s="182">
        <v>16655</v>
      </c>
      <c r="D94" s="178">
        <v>16655</v>
      </c>
      <c r="E94" s="182">
        <v>16453.439999999999</v>
      </c>
      <c r="F94" s="182">
        <v>16453.439999999999</v>
      </c>
      <c r="G94" s="178">
        <v>201.56000000000131</v>
      </c>
      <c r="H94" s="176" t="s">
        <v>457</v>
      </c>
    </row>
    <row r="95" spans="1:8">
      <c r="A95" s="173" t="s">
        <v>331</v>
      </c>
      <c r="B95" s="178"/>
      <c r="C95" s="178"/>
      <c r="D95" s="178">
        <v>0</v>
      </c>
      <c r="E95" s="178"/>
      <c r="F95" s="178"/>
      <c r="G95" s="178">
        <v>0</v>
      </c>
      <c r="H95" s="176" t="s">
        <v>458</v>
      </c>
    </row>
    <row r="96" spans="1:8">
      <c r="A96" s="173" t="s">
        <v>333</v>
      </c>
      <c r="B96" s="182">
        <v>105000</v>
      </c>
      <c r="C96" s="182">
        <v>-65000</v>
      </c>
      <c r="D96" s="178">
        <v>40000</v>
      </c>
      <c r="E96" s="182">
        <v>0</v>
      </c>
      <c r="F96" s="182">
        <v>0</v>
      </c>
      <c r="G96" s="178">
        <v>40000</v>
      </c>
      <c r="H96" s="176" t="s">
        <v>459</v>
      </c>
    </row>
    <row r="97" spans="1:8">
      <c r="A97" s="173" t="s">
        <v>335</v>
      </c>
      <c r="B97" s="182">
        <v>6478000</v>
      </c>
      <c r="C97" s="182">
        <v>1481600</v>
      </c>
      <c r="D97" s="178">
        <v>7959600</v>
      </c>
      <c r="E97" s="182">
        <v>1907842.63</v>
      </c>
      <c r="F97" s="182">
        <v>1637162.08</v>
      </c>
      <c r="G97" s="178">
        <v>6051757.3700000001</v>
      </c>
      <c r="H97" s="176" t="s">
        <v>460</v>
      </c>
    </row>
    <row r="98" spans="1:8">
      <c r="A98" s="166" t="s">
        <v>337</v>
      </c>
      <c r="B98" s="182">
        <v>463000</v>
      </c>
      <c r="C98" s="182">
        <v>376000</v>
      </c>
      <c r="D98" s="178">
        <v>839000</v>
      </c>
      <c r="E98" s="182">
        <v>235486.15</v>
      </c>
      <c r="F98" s="182">
        <v>234754.77</v>
      </c>
      <c r="G98" s="178">
        <v>603513.85</v>
      </c>
      <c r="H98" s="176" t="s">
        <v>461</v>
      </c>
    </row>
    <row r="99" spans="1:8">
      <c r="A99" s="173" t="s">
        <v>339</v>
      </c>
      <c r="B99" s="182">
        <v>22292000</v>
      </c>
      <c r="C99" s="182">
        <v>83000</v>
      </c>
      <c r="D99" s="178">
        <v>22375000</v>
      </c>
      <c r="E99" s="182">
        <v>5350038.9400000004</v>
      </c>
      <c r="F99" s="182">
        <v>4309964.2300000004</v>
      </c>
      <c r="G99" s="178">
        <v>17024961.059999999</v>
      </c>
      <c r="H99" s="176" t="s">
        <v>462</v>
      </c>
    </row>
    <row r="100" spans="1:8">
      <c r="A100" s="173" t="s">
        <v>341</v>
      </c>
      <c r="B100" s="182">
        <v>775000</v>
      </c>
      <c r="C100" s="182">
        <v>1646873.86</v>
      </c>
      <c r="D100" s="178">
        <v>2421873.8600000003</v>
      </c>
      <c r="E100" s="182">
        <v>481194.57</v>
      </c>
      <c r="F100" s="182">
        <v>381306.97</v>
      </c>
      <c r="G100" s="178">
        <v>1940679.2900000003</v>
      </c>
      <c r="H100" s="176" t="s">
        <v>463</v>
      </c>
    </row>
    <row r="101" spans="1:8">
      <c r="A101" s="173" t="s">
        <v>343</v>
      </c>
      <c r="B101" s="182">
        <v>40000</v>
      </c>
      <c r="C101" s="182">
        <v>0</v>
      </c>
      <c r="D101" s="178">
        <v>40000</v>
      </c>
      <c r="E101" s="182">
        <v>0</v>
      </c>
      <c r="F101" s="182">
        <v>0</v>
      </c>
      <c r="G101" s="178">
        <v>40000</v>
      </c>
      <c r="H101" s="176" t="s">
        <v>464</v>
      </c>
    </row>
    <row r="102" spans="1:8">
      <c r="A102" s="173" t="s">
        <v>345</v>
      </c>
      <c r="B102" s="182">
        <v>1174000</v>
      </c>
      <c r="C102" s="182">
        <v>-25061.54</v>
      </c>
      <c r="D102" s="178">
        <v>1148938.46</v>
      </c>
      <c r="E102" s="182">
        <v>198281.87</v>
      </c>
      <c r="F102" s="182">
        <v>182873.49</v>
      </c>
      <c r="G102" s="178">
        <v>950656.59</v>
      </c>
      <c r="H102" s="176" t="s">
        <v>465</v>
      </c>
    </row>
    <row r="103" spans="1:8">
      <c r="A103" s="172" t="s">
        <v>347</v>
      </c>
      <c r="B103" s="178">
        <v>9040800</v>
      </c>
      <c r="C103" s="178">
        <v>1301566.54</v>
      </c>
      <c r="D103" s="178">
        <v>10342366.539999999</v>
      </c>
      <c r="E103" s="178">
        <v>1577035.37</v>
      </c>
      <c r="F103" s="178">
        <v>1195876.8199999998</v>
      </c>
      <c r="G103" s="178">
        <v>8765331.1699999999</v>
      </c>
      <c r="H103" s="164"/>
    </row>
    <row r="104" spans="1:8">
      <c r="A104" s="173" t="s">
        <v>348</v>
      </c>
      <c r="B104" s="182">
        <v>3349600</v>
      </c>
      <c r="C104" s="182">
        <v>-211650</v>
      </c>
      <c r="D104" s="178">
        <v>3137950</v>
      </c>
      <c r="E104" s="182">
        <v>9420.92</v>
      </c>
      <c r="F104" s="182">
        <v>6445.07</v>
      </c>
      <c r="G104" s="178">
        <v>3128529.08</v>
      </c>
      <c r="H104" s="176" t="s">
        <v>466</v>
      </c>
    </row>
    <row r="105" spans="1:8">
      <c r="A105" s="173" t="s">
        <v>350</v>
      </c>
      <c r="B105" s="182">
        <v>130000</v>
      </c>
      <c r="C105" s="182">
        <v>92306.54</v>
      </c>
      <c r="D105" s="178">
        <v>222306.53999999998</v>
      </c>
      <c r="E105" s="182">
        <v>40576.620000000003</v>
      </c>
      <c r="F105" s="182">
        <v>40576.620000000003</v>
      </c>
      <c r="G105" s="178">
        <v>181729.91999999998</v>
      </c>
      <c r="H105" s="176" t="s">
        <v>467</v>
      </c>
    </row>
    <row r="106" spans="1:8">
      <c r="A106" s="173" t="s">
        <v>352</v>
      </c>
      <c r="B106" s="182">
        <v>380000</v>
      </c>
      <c r="C106" s="182">
        <v>1611960</v>
      </c>
      <c r="D106" s="178">
        <v>1991960</v>
      </c>
      <c r="E106" s="182">
        <v>248240</v>
      </c>
      <c r="F106" s="182">
        <v>174928</v>
      </c>
      <c r="G106" s="178">
        <v>1743720</v>
      </c>
      <c r="H106" s="176" t="s">
        <v>468</v>
      </c>
    </row>
    <row r="107" spans="1:8">
      <c r="A107" s="173" t="s">
        <v>354</v>
      </c>
      <c r="B107" s="182">
        <v>1183000</v>
      </c>
      <c r="C107" s="182">
        <v>-70800</v>
      </c>
      <c r="D107" s="178">
        <v>1112200</v>
      </c>
      <c r="E107" s="182">
        <v>314389.42</v>
      </c>
      <c r="F107" s="182">
        <v>314389.42</v>
      </c>
      <c r="G107" s="178">
        <v>797810.58000000007</v>
      </c>
      <c r="H107" s="176" t="s">
        <v>469</v>
      </c>
    </row>
    <row r="108" spans="1:8">
      <c r="A108" s="173" t="s">
        <v>356</v>
      </c>
      <c r="B108" s="182">
        <v>3495000</v>
      </c>
      <c r="C108" s="182">
        <v>-85250</v>
      </c>
      <c r="D108" s="178">
        <v>3409750</v>
      </c>
      <c r="E108" s="182">
        <v>903141.41</v>
      </c>
      <c r="F108" s="182">
        <v>598270.71</v>
      </c>
      <c r="G108" s="178">
        <v>2506608.59</v>
      </c>
      <c r="H108" s="176" t="s">
        <v>470</v>
      </c>
    </row>
    <row r="109" spans="1:8">
      <c r="A109" s="173" t="s">
        <v>358</v>
      </c>
      <c r="B109" s="182">
        <v>70000</v>
      </c>
      <c r="C109" s="182">
        <v>-40000</v>
      </c>
      <c r="D109" s="178">
        <v>30000</v>
      </c>
      <c r="E109" s="182">
        <v>0</v>
      </c>
      <c r="F109" s="182">
        <v>0</v>
      </c>
      <c r="G109" s="178">
        <v>30000</v>
      </c>
      <c r="H109" s="176" t="s">
        <v>471</v>
      </c>
    </row>
    <row r="110" spans="1:8">
      <c r="A110" s="173" t="s">
        <v>360</v>
      </c>
      <c r="B110" s="182">
        <v>91200</v>
      </c>
      <c r="C110" s="182">
        <v>0</v>
      </c>
      <c r="D110" s="178">
        <v>91200</v>
      </c>
      <c r="E110" s="182">
        <v>1084</v>
      </c>
      <c r="F110" s="182">
        <v>1084</v>
      </c>
      <c r="G110" s="178">
        <v>90116</v>
      </c>
      <c r="H110" s="176" t="s">
        <v>472</v>
      </c>
    </row>
    <row r="111" spans="1:8">
      <c r="A111" s="173" t="s">
        <v>362</v>
      </c>
      <c r="B111" s="182">
        <v>270000</v>
      </c>
      <c r="C111" s="182">
        <v>-45000</v>
      </c>
      <c r="D111" s="178">
        <v>225000</v>
      </c>
      <c r="E111" s="182">
        <v>0</v>
      </c>
      <c r="F111" s="182">
        <v>0</v>
      </c>
      <c r="G111" s="178">
        <v>225000</v>
      </c>
      <c r="H111" s="176" t="s">
        <v>473</v>
      </c>
    </row>
    <row r="112" spans="1:8">
      <c r="A112" s="173" t="s">
        <v>364</v>
      </c>
      <c r="B112" s="182">
        <v>72000</v>
      </c>
      <c r="C112" s="182">
        <v>50000</v>
      </c>
      <c r="D112" s="178">
        <v>122000</v>
      </c>
      <c r="E112" s="182">
        <v>60183</v>
      </c>
      <c r="F112" s="182">
        <v>60183</v>
      </c>
      <c r="G112" s="178">
        <v>61817</v>
      </c>
      <c r="H112" s="176" t="s">
        <v>474</v>
      </c>
    </row>
    <row r="113" spans="1:8">
      <c r="A113" s="172" t="s">
        <v>366</v>
      </c>
      <c r="B113" s="178">
        <v>12105859.960000001</v>
      </c>
      <c r="C113" s="178">
        <v>592182.04</v>
      </c>
      <c r="D113" s="178">
        <v>12698042</v>
      </c>
      <c r="E113" s="178">
        <v>798622</v>
      </c>
      <c r="F113" s="178">
        <v>798622</v>
      </c>
      <c r="G113" s="178">
        <v>11899420</v>
      </c>
      <c r="H113" s="164"/>
    </row>
    <row r="114" spans="1:8">
      <c r="A114" s="173" t="s">
        <v>367</v>
      </c>
      <c r="B114" s="178"/>
      <c r="C114" s="178"/>
      <c r="D114" s="178">
        <v>0</v>
      </c>
      <c r="E114" s="178"/>
      <c r="F114" s="178"/>
      <c r="G114" s="178">
        <v>0</v>
      </c>
      <c r="H114" s="176" t="s">
        <v>475</v>
      </c>
    </row>
    <row r="115" spans="1:8">
      <c r="A115" s="173" t="s">
        <v>369</v>
      </c>
      <c r="B115" s="178"/>
      <c r="C115" s="178"/>
      <c r="D115" s="178">
        <v>0</v>
      </c>
      <c r="E115" s="178"/>
      <c r="F115" s="178"/>
      <c r="G115" s="178">
        <v>0</v>
      </c>
      <c r="H115" s="176" t="s">
        <v>476</v>
      </c>
    </row>
    <row r="116" spans="1:8">
      <c r="A116" s="173" t="s">
        <v>371</v>
      </c>
      <c r="B116" s="178"/>
      <c r="C116" s="178"/>
      <c r="D116" s="178">
        <v>0</v>
      </c>
      <c r="E116" s="178"/>
      <c r="F116" s="178"/>
      <c r="G116" s="178">
        <v>0</v>
      </c>
      <c r="H116" s="176" t="s">
        <v>477</v>
      </c>
    </row>
    <row r="117" spans="1:8">
      <c r="A117" s="173" t="s">
        <v>373</v>
      </c>
      <c r="B117" s="182">
        <v>12105859.960000001</v>
      </c>
      <c r="C117" s="182">
        <v>592182.04</v>
      </c>
      <c r="D117" s="178">
        <v>12698042</v>
      </c>
      <c r="E117" s="182">
        <v>798622</v>
      </c>
      <c r="F117" s="182">
        <v>798622</v>
      </c>
      <c r="G117" s="178">
        <v>11899420</v>
      </c>
      <c r="H117" s="176" t="s">
        <v>478</v>
      </c>
    </row>
    <row r="118" spans="1:8">
      <c r="A118" s="173" t="s">
        <v>375</v>
      </c>
      <c r="B118" s="178"/>
      <c r="C118" s="178"/>
      <c r="D118" s="178">
        <v>0</v>
      </c>
      <c r="E118" s="178"/>
      <c r="F118" s="178"/>
      <c r="G118" s="178">
        <v>0</v>
      </c>
      <c r="H118" s="176" t="s">
        <v>479</v>
      </c>
    </row>
    <row r="119" spans="1:8">
      <c r="A119" s="173" t="s">
        <v>377</v>
      </c>
      <c r="B119" s="178"/>
      <c r="C119" s="178"/>
      <c r="D119" s="178">
        <v>0</v>
      </c>
      <c r="E119" s="178"/>
      <c r="F119" s="178"/>
      <c r="G119" s="178">
        <v>0</v>
      </c>
      <c r="H119" s="176" t="s">
        <v>480</v>
      </c>
    </row>
    <row r="120" spans="1:8">
      <c r="A120" s="173" t="s">
        <v>379</v>
      </c>
      <c r="B120" s="178"/>
      <c r="C120" s="178"/>
      <c r="D120" s="178">
        <v>0</v>
      </c>
      <c r="E120" s="178"/>
      <c r="F120" s="178"/>
      <c r="G120" s="178">
        <v>0</v>
      </c>
      <c r="H120" s="181" t="s">
        <v>481</v>
      </c>
    </row>
    <row r="121" spans="1:8">
      <c r="A121" s="173" t="s">
        <v>381</v>
      </c>
      <c r="B121" s="178"/>
      <c r="C121" s="178"/>
      <c r="D121" s="178">
        <v>0</v>
      </c>
      <c r="E121" s="178"/>
      <c r="F121" s="178"/>
      <c r="G121" s="178">
        <v>0</v>
      </c>
      <c r="H121" s="181" t="s">
        <v>482</v>
      </c>
    </row>
    <row r="122" spans="1:8">
      <c r="A122" s="173" t="s">
        <v>383</v>
      </c>
      <c r="B122" s="178"/>
      <c r="C122" s="178"/>
      <c r="D122" s="178">
        <v>0</v>
      </c>
      <c r="E122" s="178"/>
      <c r="F122" s="178"/>
      <c r="G122" s="178">
        <v>0</v>
      </c>
      <c r="H122" s="176" t="s">
        <v>483</v>
      </c>
    </row>
    <row r="123" spans="1:8">
      <c r="A123" s="172" t="s">
        <v>385</v>
      </c>
      <c r="B123" s="178">
        <v>1300000</v>
      </c>
      <c r="C123" s="178">
        <v>2612652.4000000004</v>
      </c>
      <c r="D123" s="178">
        <v>3912652.4000000004</v>
      </c>
      <c r="E123" s="178">
        <v>1421333.78</v>
      </c>
      <c r="F123" s="178">
        <v>506433.78</v>
      </c>
      <c r="G123" s="178">
        <v>2491318.62</v>
      </c>
      <c r="H123" s="164"/>
    </row>
    <row r="124" spans="1:8">
      <c r="A124" s="173" t="s">
        <v>386</v>
      </c>
      <c r="B124" s="182">
        <v>325000</v>
      </c>
      <c r="C124" s="182">
        <v>-75000</v>
      </c>
      <c r="D124" s="178">
        <v>250000</v>
      </c>
      <c r="E124" s="182">
        <v>26434.080000000002</v>
      </c>
      <c r="F124" s="182">
        <v>26434.080000000002</v>
      </c>
      <c r="G124" s="178">
        <v>223565.91999999998</v>
      </c>
      <c r="H124" s="176" t="s">
        <v>484</v>
      </c>
    </row>
    <row r="125" spans="1:8">
      <c r="A125" s="173" t="s">
        <v>388</v>
      </c>
      <c r="B125" s="182">
        <v>10000</v>
      </c>
      <c r="C125" s="182">
        <v>-10000</v>
      </c>
      <c r="D125" s="178">
        <v>0</v>
      </c>
      <c r="E125" s="182">
        <v>0</v>
      </c>
      <c r="F125" s="182">
        <v>0</v>
      </c>
      <c r="G125" s="178">
        <v>0</v>
      </c>
      <c r="H125" s="176" t="s">
        <v>485</v>
      </c>
    </row>
    <row r="126" spans="1:8">
      <c r="A126" s="173" t="s">
        <v>390</v>
      </c>
      <c r="B126" s="178"/>
      <c r="C126" s="178"/>
      <c r="D126" s="178">
        <v>0</v>
      </c>
      <c r="E126" s="178"/>
      <c r="F126" s="178"/>
      <c r="G126" s="178">
        <v>0</v>
      </c>
      <c r="H126" s="176" t="s">
        <v>486</v>
      </c>
    </row>
    <row r="127" spans="1:8">
      <c r="A127" s="173" t="s">
        <v>392</v>
      </c>
      <c r="B127" s="182">
        <v>250000</v>
      </c>
      <c r="C127" s="182">
        <v>2180000</v>
      </c>
      <c r="D127" s="178">
        <v>2430000</v>
      </c>
      <c r="E127" s="182">
        <v>914900</v>
      </c>
      <c r="F127" s="182">
        <v>0</v>
      </c>
      <c r="G127" s="178">
        <v>1515100</v>
      </c>
      <c r="H127" s="176" t="s">
        <v>487</v>
      </c>
    </row>
    <row r="128" spans="1:8">
      <c r="A128" s="173" t="s">
        <v>394</v>
      </c>
      <c r="B128" s="182">
        <v>20000</v>
      </c>
      <c r="C128" s="182">
        <v>479999.7</v>
      </c>
      <c r="D128" s="178">
        <v>499999.7</v>
      </c>
      <c r="E128" s="182">
        <v>479999.7</v>
      </c>
      <c r="F128" s="182">
        <v>479999.7</v>
      </c>
      <c r="G128" s="178">
        <v>20000</v>
      </c>
      <c r="H128" s="176" t="s">
        <v>488</v>
      </c>
    </row>
    <row r="129" spans="1:8">
      <c r="A129" s="173" t="s">
        <v>396</v>
      </c>
      <c r="B129" s="182">
        <v>620000</v>
      </c>
      <c r="C129" s="182">
        <v>-20000</v>
      </c>
      <c r="D129" s="178">
        <v>600000</v>
      </c>
      <c r="E129" s="182">
        <v>0</v>
      </c>
      <c r="F129" s="182">
        <v>0</v>
      </c>
      <c r="G129" s="178">
        <v>600000</v>
      </c>
      <c r="H129" s="176" t="s">
        <v>489</v>
      </c>
    </row>
    <row r="130" spans="1:8">
      <c r="A130" s="173" t="s">
        <v>398</v>
      </c>
      <c r="B130" s="178"/>
      <c r="C130" s="178"/>
      <c r="D130" s="178">
        <v>0</v>
      </c>
      <c r="E130" s="178"/>
      <c r="F130" s="178"/>
      <c r="G130" s="178">
        <v>0</v>
      </c>
      <c r="H130" s="176" t="s">
        <v>490</v>
      </c>
    </row>
    <row r="131" spans="1:8">
      <c r="A131" s="173" t="s">
        <v>400</v>
      </c>
      <c r="B131" s="178"/>
      <c r="C131" s="178"/>
      <c r="D131" s="178">
        <v>0</v>
      </c>
      <c r="E131" s="178"/>
      <c r="F131" s="178"/>
      <c r="G131" s="178">
        <v>0</v>
      </c>
      <c r="H131" s="176" t="s">
        <v>491</v>
      </c>
    </row>
    <row r="132" spans="1:8">
      <c r="A132" s="173" t="s">
        <v>402</v>
      </c>
      <c r="B132" s="182">
        <v>75000</v>
      </c>
      <c r="C132" s="182">
        <v>57652.7</v>
      </c>
      <c r="D132" s="178">
        <v>132652.70000000001</v>
      </c>
      <c r="E132" s="182">
        <v>0</v>
      </c>
      <c r="F132" s="182">
        <v>0</v>
      </c>
      <c r="G132" s="178">
        <v>132652.70000000001</v>
      </c>
      <c r="H132" s="176" t="s">
        <v>492</v>
      </c>
    </row>
    <row r="133" spans="1:8">
      <c r="A133" s="172" t="s">
        <v>404</v>
      </c>
      <c r="B133" s="178">
        <v>34744583</v>
      </c>
      <c r="C133" s="178">
        <v>36002507.460000008</v>
      </c>
      <c r="D133" s="178">
        <v>70747090.459999993</v>
      </c>
      <c r="E133" s="178">
        <v>11771037.739999998</v>
      </c>
      <c r="F133" s="178">
        <v>11643340.16</v>
      </c>
      <c r="G133" s="178">
        <v>58976052.719999999</v>
      </c>
      <c r="H133" s="164"/>
    </row>
    <row r="134" spans="1:8">
      <c r="A134" s="173" t="s">
        <v>405</v>
      </c>
      <c r="B134" s="182">
        <v>31682545.600000001</v>
      </c>
      <c r="C134" s="182">
        <v>20357431.010000002</v>
      </c>
      <c r="D134" s="178">
        <v>52039976.609999999</v>
      </c>
      <c r="E134" s="182">
        <v>10319532.369999999</v>
      </c>
      <c r="F134" s="182">
        <v>10191834.789999999</v>
      </c>
      <c r="G134" s="178">
        <v>41720444.240000002</v>
      </c>
      <c r="H134" s="176" t="s">
        <v>493</v>
      </c>
    </row>
    <row r="135" spans="1:8">
      <c r="A135" s="173" t="s">
        <v>407</v>
      </c>
      <c r="B135" s="182">
        <v>110000</v>
      </c>
      <c r="C135" s="182">
        <v>14974614.359999999</v>
      </c>
      <c r="D135" s="178">
        <v>15084614.359999999</v>
      </c>
      <c r="E135" s="182">
        <v>0</v>
      </c>
      <c r="F135" s="182">
        <v>0</v>
      </c>
      <c r="G135" s="178">
        <v>15084614.359999999</v>
      </c>
      <c r="H135" s="176" t="s">
        <v>494</v>
      </c>
    </row>
    <row r="136" spans="1:8">
      <c r="A136" s="173" t="s">
        <v>409</v>
      </c>
      <c r="B136" s="182">
        <v>2952037.4</v>
      </c>
      <c r="C136" s="182">
        <v>670462.09</v>
      </c>
      <c r="D136" s="178">
        <v>3622499.4899999998</v>
      </c>
      <c r="E136" s="182">
        <v>1451505.37</v>
      </c>
      <c r="F136" s="182">
        <v>1451505.37</v>
      </c>
      <c r="G136" s="178">
        <v>2170994.1199999996</v>
      </c>
      <c r="H136" s="176" t="s">
        <v>495</v>
      </c>
    </row>
    <row r="137" spans="1:8">
      <c r="A137" s="172" t="s">
        <v>411</v>
      </c>
      <c r="B137" s="178">
        <v>15434260.859999999</v>
      </c>
      <c r="C137" s="178">
        <v>-10695066.08</v>
      </c>
      <c r="D137" s="178">
        <v>4739194.7799999993</v>
      </c>
      <c r="E137" s="178">
        <v>0</v>
      </c>
      <c r="F137" s="178">
        <v>0</v>
      </c>
      <c r="G137" s="178">
        <v>4739194.7799999993</v>
      </c>
      <c r="H137" s="164"/>
    </row>
    <row r="138" spans="1:8">
      <c r="A138" s="173" t="s">
        <v>412</v>
      </c>
      <c r="B138" s="178"/>
      <c r="C138" s="178"/>
      <c r="D138" s="178">
        <v>0</v>
      </c>
      <c r="E138" s="178"/>
      <c r="F138" s="178"/>
      <c r="G138" s="178">
        <v>0</v>
      </c>
      <c r="H138" s="176" t="s">
        <v>496</v>
      </c>
    </row>
    <row r="139" spans="1:8">
      <c r="A139" s="173" t="s">
        <v>414</v>
      </c>
      <c r="B139" s="178"/>
      <c r="C139" s="178"/>
      <c r="D139" s="178">
        <v>0</v>
      </c>
      <c r="E139" s="178"/>
      <c r="F139" s="178"/>
      <c r="G139" s="178">
        <v>0</v>
      </c>
      <c r="H139" s="176" t="s">
        <v>497</v>
      </c>
    </row>
    <row r="140" spans="1:8">
      <c r="A140" s="173" t="s">
        <v>416</v>
      </c>
      <c r="B140" s="178"/>
      <c r="C140" s="178"/>
      <c r="D140" s="178">
        <v>0</v>
      </c>
      <c r="E140" s="178"/>
      <c r="F140" s="178"/>
      <c r="G140" s="178">
        <v>0</v>
      </c>
      <c r="H140" s="176" t="s">
        <v>498</v>
      </c>
    </row>
    <row r="141" spans="1:8">
      <c r="A141" s="173" t="s">
        <v>418</v>
      </c>
      <c r="B141" s="178"/>
      <c r="C141" s="178"/>
      <c r="D141" s="178">
        <v>0</v>
      </c>
      <c r="E141" s="178"/>
      <c r="F141" s="178"/>
      <c r="G141" s="178">
        <v>0</v>
      </c>
      <c r="H141" s="176" t="s">
        <v>499</v>
      </c>
    </row>
    <row r="142" spans="1:8">
      <c r="A142" s="173" t="s">
        <v>420</v>
      </c>
      <c r="B142" s="178"/>
      <c r="C142" s="178"/>
      <c r="D142" s="178">
        <v>0</v>
      </c>
      <c r="E142" s="178"/>
      <c r="F142" s="178"/>
      <c r="G142" s="178">
        <v>0</v>
      </c>
      <c r="H142" s="176" t="s">
        <v>500</v>
      </c>
    </row>
    <row r="143" spans="1:8">
      <c r="A143" s="173" t="s">
        <v>422</v>
      </c>
      <c r="B143" s="178"/>
      <c r="C143" s="178"/>
      <c r="D143" s="178">
        <v>0</v>
      </c>
      <c r="E143" s="178"/>
      <c r="F143" s="178"/>
      <c r="G143" s="178">
        <v>0</v>
      </c>
      <c r="H143" s="176"/>
    </row>
    <row r="144" spans="1:8">
      <c r="A144" s="173" t="s">
        <v>423</v>
      </c>
      <c r="B144" s="178"/>
      <c r="C144" s="178"/>
      <c r="D144" s="178">
        <v>0</v>
      </c>
      <c r="E144" s="178"/>
      <c r="F144" s="178"/>
      <c r="G144" s="178">
        <v>0</v>
      </c>
      <c r="H144" s="176" t="s">
        <v>501</v>
      </c>
    </row>
    <row r="145" spans="1:8">
      <c r="A145" s="173" t="s">
        <v>425</v>
      </c>
      <c r="B145" s="182">
        <v>15434260.859999999</v>
      </c>
      <c r="C145" s="182">
        <v>-10695066.08</v>
      </c>
      <c r="D145" s="178">
        <v>4739194.7799999993</v>
      </c>
      <c r="E145" s="182">
        <v>0</v>
      </c>
      <c r="F145" s="182">
        <v>0</v>
      </c>
      <c r="G145" s="178">
        <v>4739194.7799999993</v>
      </c>
      <c r="H145" s="176" t="s">
        <v>502</v>
      </c>
    </row>
    <row r="146" spans="1:8">
      <c r="A146" s="172" t="s">
        <v>427</v>
      </c>
      <c r="B146" s="178">
        <v>4161980.23</v>
      </c>
      <c r="C146" s="178">
        <v>-2561980.23</v>
      </c>
      <c r="D146" s="178">
        <v>1600000</v>
      </c>
      <c r="E146" s="178">
        <v>0</v>
      </c>
      <c r="F146" s="178">
        <v>0</v>
      </c>
      <c r="G146" s="178">
        <v>1600000</v>
      </c>
      <c r="H146" s="164"/>
    </row>
    <row r="147" spans="1:8">
      <c r="A147" s="173" t="s">
        <v>428</v>
      </c>
      <c r="B147" s="178"/>
      <c r="C147" s="178"/>
      <c r="D147" s="178">
        <v>0</v>
      </c>
      <c r="E147" s="178"/>
      <c r="F147" s="178"/>
      <c r="G147" s="178">
        <v>0</v>
      </c>
      <c r="H147" s="176" t="s">
        <v>503</v>
      </c>
    </row>
    <row r="148" spans="1:8">
      <c r="A148" s="173" t="s">
        <v>430</v>
      </c>
      <c r="B148" s="178"/>
      <c r="C148" s="178"/>
      <c r="D148" s="178">
        <v>0</v>
      </c>
      <c r="E148" s="178"/>
      <c r="F148" s="178"/>
      <c r="G148" s="178">
        <v>0</v>
      </c>
      <c r="H148" s="176" t="s">
        <v>504</v>
      </c>
    </row>
    <row r="149" spans="1:8">
      <c r="A149" s="173" t="s">
        <v>432</v>
      </c>
      <c r="B149" s="182">
        <v>4161980.23</v>
      </c>
      <c r="C149" s="182">
        <v>-2561980.23</v>
      </c>
      <c r="D149" s="178">
        <v>1600000</v>
      </c>
      <c r="E149" s="182">
        <v>0</v>
      </c>
      <c r="F149" s="182">
        <v>0</v>
      </c>
      <c r="G149" s="178">
        <v>1600000</v>
      </c>
      <c r="H149" s="176" t="s">
        <v>505</v>
      </c>
    </row>
    <row r="150" spans="1:8">
      <c r="A150" s="172" t="s">
        <v>434</v>
      </c>
      <c r="B150" s="178">
        <v>5307700.95</v>
      </c>
      <c r="C150" s="178">
        <v>0</v>
      </c>
      <c r="D150" s="178">
        <v>5307700.95</v>
      </c>
      <c r="E150" s="178">
        <v>1123645.6400000001</v>
      </c>
      <c r="F150" s="178">
        <v>1123645.6400000001</v>
      </c>
      <c r="G150" s="178">
        <v>4184055.31</v>
      </c>
      <c r="H150" s="164"/>
    </row>
    <row r="151" spans="1:8">
      <c r="A151" s="173" t="s">
        <v>435</v>
      </c>
      <c r="B151" s="182">
        <v>3182268</v>
      </c>
      <c r="C151" s="182">
        <v>0</v>
      </c>
      <c r="D151" s="178">
        <v>3182268</v>
      </c>
      <c r="E151" s="182">
        <v>795567</v>
      </c>
      <c r="F151" s="182">
        <v>795567</v>
      </c>
      <c r="G151" s="178">
        <v>2386701</v>
      </c>
      <c r="H151" s="176" t="s">
        <v>506</v>
      </c>
    </row>
    <row r="152" spans="1:8">
      <c r="A152" s="173" t="s">
        <v>437</v>
      </c>
      <c r="B152" s="182">
        <v>2125432.9500000002</v>
      </c>
      <c r="C152" s="182">
        <v>0</v>
      </c>
      <c r="D152" s="178">
        <v>2125432.9500000002</v>
      </c>
      <c r="E152" s="182">
        <v>328078.64</v>
      </c>
      <c r="F152" s="182">
        <v>328078.64</v>
      </c>
      <c r="G152" s="178">
        <v>1797354.31</v>
      </c>
      <c r="H152" s="176" t="s">
        <v>507</v>
      </c>
    </row>
    <row r="153" spans="1:8">
      <c r="A153" s="173" t="s">
        <v>439</v>
      </c>
      <c r="B153" s="178"/>
      <c r="C153" s="178"/>
      <c r="D153" s="178">
        <v>0</v>
      </c>
      <c r="E153" s="178"/>
      <c r="F153" s="178"/>
      <c r="G153" s="178">
        <v>0</v>
      </c>
      <c r="H153" s="176" t="s">
        <v>508</v>
      </c>
    </row>
    <row r="154" spans="1:8">
      <c r="A154" s="166" t="s">
        <v>441</v>
      </c>
      <c r="B154" s="178"/>
      <c r="C154" s="178"/>
      <c r="D154" s="178">
        <v>0</v>
      </c>
      <c r="E154" s="178"/>
      <c r="F154" s="178"/>
      <c r="G154" s="178">
        <v>0</v>
      </c>
      <c r="H154" s="176" t="s">
        <v>509</v>
      </c>
    </row>
    <row r="155" spans="1:8">
      <c r="A155" s="173" t="s">
        <v>443</v>
      </c>
      <c r="B155" s="178"/>
      <c r="C155" s="178"/>
      <c r="D155" s="178">
        <v>0</v>
      </c>
      <c r="E155" s="178"/>
      <c r="F155" s="178"/>
      <c r="G155" s="178">
        <v>0</v>
      </c>
      <c r="H155" s="176" t="s">
        <v>510</v>
      </c>
    </row>
    <row r="156" spans="1:8">
      <c r="A156" s="173" t="s">
        <v>445</v>
      </c>
      <c r="B156" s="178"/>
      <c r="C156" s="178"/>
      <c r="D156" s="178">
        <v>0</v>
      </c>
      <c r="E156" s="178"/>
      <c r="F156" s="178"/>
      <c r="G156" s="178">
        <v>0</v>
      </c>
      <c r="H156" s="176" t="s">
        <v>511</v>
      </c>
    </row>
    <row r="157" spans="1:8">
      <c r="A157" s="173" t="s">
        <v>447</v>
      </c>
      <c r="B157" s="178"/>
      <c r="C157" s="178"/>
      <c r="D157" s="178">
        <v>0</v>
      </c>
      <c r="E157" s="178"/>
      <c r="F157" s="178"/>
      <c r="G157" s="178">
        <v>0</v>
      </c>
      <c r="H157" s="176" t="s">
        <v>512</v>
      </c>
    </row>
    <row r="158" spans="1:8">
      <c r="A158" s="167"/>
      <c r="B158" s="179"/>
      <c r="C158" s="179"/>
      <c r="D158" s="179"/>
      <c r="E158" s="179"/>
      <c r="F158" s="179"/>
      <c r="G158" s="179"/>
      <c r="H158" s="164"/>
    </row>
    <row r="159" spans="1:8">
      <c r="A159" s="168" t="s">
        <v>513</v>
      </c>
      <c r="B159" s="177">
        <v>443117783.04000002</v>
      </c>
      <c r="C159" s="177">
        <v>62300404.980000004</v>
      </c>
      <c r="D159" s="177">
        <v>505418188.01999998</v>
      </c>
      <c r="E159" s="177">
        <v>98961201.25</v>
      </c>
      <c r="F159" s="177">
        <v>92513555.669999987</v>
      </c>
      <c r="G159" s="177">
        <v>406456986.7700001</v>
      </c>
      <c r="H159" s="164"/>
    </row>
    <row r="160" spans="1:8">
      <c r="A160" s="170"/>
      <c r="B160" s="180"/>
      <c r="C160" s="180"/>
      <c r="D160" s="180"/>
      <c r="E160" s="180"/>
      <c r="F160" s="180"/>
      <c r="G160" s="180"/>
      <c r="H160" s="164"/>
    </row>
    <row r="161" spans="1:1">
      <c r="A161" s="165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16" sqref="E16"/>
    </sheetView>
  </sheetViews>
  <sheetFormatPr baseColWidth="10" defaultRowHeight="15"/>
  <cols>
    <col min="1" max="1" width="47.85546875" bestFit="1" customWidth="1"/>
    <col min="2" max="2" width="15.140625" bestFit="1" customWidth="1"/>
    <col min="3" max="3" width="14.140625" bestFit="1" customWidth="1"/>
    <col min="4" max="4" width="15.140625" bestFit="1" customWidth="1"/>
    <col min="5" max="6" width="14.140625" bestFit="1" customWidth="1"/>
    <col min="7" max="7" width="15.140625" bestFit="1" customWidth="1"/>
  </cols>
  <sheetData>
    <row r="1" spans="1:7" ht="21">
      <c r="A1" s="162" t="s">
        <v>514</v>
      </c>
      <c r="B1" s="162"/>
      <c r="C1" s="162"/>
      <c r="D1" s="162"/>
      <c r="E1" s="162"/>
      <c r="F1" s="162"/>
      <c r="G1" s="162"/>
    </row>
    <row r="2" spans="1:7">
      <c r="A2" s="36" t="s">
        <v>122</v>
      </c>
      <c r="B2" s="37"/>
      <c r="C2" s="37"/>
      <c r="D2" s="37"/>
      <c r="E2" s="37"/>
      <c r="F2" s="37"/>
      <c r="G2" s="38"/>
    </row>
    <row r="3" spans="1:7">
      <c r="A3" s="39" t="s">
        <v>304</v>
      </c>
      <c r="B3" s="40"/>
      <c r="C3" s="40"/>
      <c r="D3" s="40"/>
      <c r="E3" s="40"/>
      <c r="F3" s="40"/>
      <c r="G3" s="41"/>
    </row>
    <row r="4" spans="1:7">
      <c r="A4" s="39" t="s">
        <v>515</v>
      </c>
      <c r="B4" s="40"/>
      <c r="C4" s="40"/>
      <c r="D4" s="40"/>
      <c r="E4" s="40"/>
      <c r="F4" s="40"/>
      <c r="G4" s="41"/>
    </row>
    <row r="5" spans="1:7">
      <c r="A5" s="42" t="s">
        <v>168</v>
      </c>
      <c r="B5" s="43"/>
      <c r="C5" s="43"/>
      <c r="D5" s="43"/>
      <c r="E5" s="43"/>
      <c r="F5" s="43"/>
      <c r="G5" s="44"/>
    </row>
    <row r="6" spans="1:7">
      <c r="A6" s="45" t="s">
        <v>2</v>
      </c>
      <c r="B6" s="46"/>
      <c r="C6" s="46"/>
      <c r="D6" s="46"/>
      <c r="E6" s="46"/>
      <c r="F6" s="46"/>
      <c r="G6" s="47"/>
    </row>
    <row r="7" spans="1:7">
      <c r="A7" s="80" t="s">
        <v>4</v>
      </c>
      <c r="B7" s="188" t="s">
        <v>306</v>
      </c>
      <c r="C7" s="188"/>
      <c r="D7" s="188"/>
      <c r="E7" s="188"/>
      <c r="F7" s="188"/>
      <c r="G7" s="189" t="s">
        <v>307</v>
      </c>
    </row>
    <row r="8" spans="1:7" ht="60">
      <c r="A8" s="81"/>
      <c r="B8" s="198" t="s">
        <v>308</v>
      </c>
      <c r="C8" s="199" t="s">
        <v>238</v>
      </c>
      <c r="D8" s="198" t="s">
        <v>239</v>
      </c>
      <c r="E8" s="198" t="s">
        <v>194</v>
      </c>
      <c r="F8" s="198" t="s">
        <v>211</v>
      </c>
      <c r="G8" s="187"/>
    </row>
    <row r="9" spans="1:7">
      <c r="A9" s="193" t="s">
        <v>516</v>
      </c>
      <c r="B9" s="200">
        <v>328195598.04000002</v>
      </c>
      <c r="C9" s="200">
        <v>31087309</v>
      </c>
      <c r="D9" s="200">
        <v>359282907.04000002</v>
      </c>
      <c r="E9" s="200">
        <v>72654521.120000005</v>
      </c>
      <c r="F9" s="200">
        <v>69057414.290000007</v>
      </c>
      <c r="G9" s="200">
        <v>286628385.92000002</v>
      </c>
    </row>
    <row r="10" spans="1:7">
      <c r="A10" s="205">
        <v>3111</v>
      </c>
      <c r="B10" s="206">
        <v>328195598.04000002</v>
      </c>
      <c r="C10" s="206">
        <v>0</v>
      </c>
      <c r="D10" s="201">
        <v>328195598.04000002</v>
      </c>
      <c r="E10" s="206">
        <v>72654521.120000005</v>
      </c>
      <c r="F10" s="206">
        <v>69057414.290000007</v>
      </c>
      <c r="G10" s="201">
        <v>255541076.92000002</v>
      </c>
    </row>
    <row r="11" spans="1:7">
      <c r="A11" s="205">
        <v>3111</v>
      </c>
      <c r="B11" s="206">
        <v>0</v>
      </c>
      <c r="C11" s="206">
        <v>31087309</v>
      </c>
      <c r="D11" s="201">
        <v>31087309</v>
      </c>
      <c r="E11" s="206">
        <v>0</v>
      </c>
      <c r="F11" s="206">
        <v>0</v>
      </c>
      <c r="G11" s="201">
        <v>31087309</v>
      </c>
    </row>
    <row r="12" spans="1:7">
      <c r="A12" s="197" t="s">
        <v>517</v>
      </c>
      <c r="B12" s="201"/>
      <c r="C12" s="201"/>
      <c r="D12" s="201">
        <v>0</v>
      </c>
      <c r="E12" s="201"/>
      <c r="F12" s="201"/>
      <c r="G12" s="201">
        <v>0</v>
      </c>
    </row>
    <row r="13" spans="1:7">
      <c r="A13" s="197" t="s">
        <v>518</v>
      </c>
      <c r="B13" s="201"/>
      <c r="C13" s="201"/>
      <c r="D13" s="201">
        <v>0</v>
      </c>
      <c r="E13" s="201"/>
      <c r="F13" s="201"/>
      <c r="G13" s="201">
        <v>0</v>
      </c>
    </row>
    <row r="14" spans="1:7">
      <c r="A14" s="197" t="s">
        <v>519</v>
      </c>
      <c r="B14" s="201"/>
      <c r="C14" s="201"/>
      <c r="D14" s="201">
        <v>0</v>
      </c>
      <c r="E14" s="201"/>
      <c r="F14" s="201"/>
      <c r="G14" s="201">
        <v>0</v>
      </c>
    </row>
    <row r="15" spans="1:7">
      <c r="A15" s="197" t="s">
        <v>520</v>
      </c>
      <c r="B15" s="201"/>
      <c r="C15" s="201"/>
      <c r="D15" s="201">
        <v>0</v>
      </c>
      <c r="E15" s="201"/>
      <c r="F15" s="201"/>
      <c r="G15" s="201">
        <v>0</v>
      </c>
    </row>
    <row r="16" spans="1:7">
      <c r="A16" s="197" t="s">
        <v>521</v>
      </c>
      <c r="B16" s="201"/>
      <c r="C16" s="201"/>
      <c r="D16" s="201">
        <v>0</v>
      </c>
      <c r="E16" s="201"/>
      <c r="F16" s="201"/>
      <c r="G16" s="201">
        <v>0</v>
      </c>
    </row>
    <row r="17" spans="1:7">
      <c r="A17" s="197" t="s">
        <v>522</v>
      </c>
      <c r="B17" s="201"/>
      <c r="C17" s="201"/>
      <c r="D17" s="201">
        <v>0</v>
      </c>
      <c r="E17" s="201"/>
      <c r="F17" s="201"/>
      <c r="G17" s="201">
        <v>0</v>
      </c>
    </row>
    <row r="18" spans="1:7">
      <c r="A18" s="196" t="s">
        <v>150</v>
      </c>
      <c r="B18" s="202"/>
      <c r="C18" s="202"/>
      <c r="D18" s="202"/>
      <c r="E18" s="202"/>
      <c r="F18" s="202"/>
      <c r="G18" s="202"/>
    </row>
    <row r="19" spans="1:7">
      <c r="A19" s="194" t="s">
        <v>523</v>
      </c>
      <c r="B19" s="203">
        <v>114922185</v>
      </c>
      <c r="C19" s="203">
        <v>31213095.98</v>
      </c>
      <c r="D19" s="203">
        <v>146135280.97999999</v>
      </c>
      <c r="E19" s="203">
        <v>26306680.129999999</v>
      </c>
      <c r="F19" s="203">
        <v>1121427.6599999999</v>
      </c>
      <c r="G19" s="203">
        <v>119828600.84999999</v>
      </c>
    </row>
    <row r="20" spans="1:7">
      <c r="A20" s="205">
        <v>3111</v>
      </c>
      <c r="B20" s="206">
        <v>114922185</v>
      </c>
      <c r="C20" s="206">
        <v>31213095.98</v>
      </c>
      <c r="D20" s="201">
        <v>146135280.97999999</v>
      </c>
      <c r="E20" s="206">
        <v>26306680.129999999</v>
      </c>
      <c r="F20" s="206">
        <v>1121427.6599999999</v>
      </c>
      <c r="G20" s="201">
        <v>119828600.84999999</v>
      </c>
    </row>
    <row r="21" spans="1:7">
      <c r="A21" s="197" t="s">
        <v>524</v>
      </c>
      <c r="B21" s="201"/>
      <c r="C21" s="201"/>
      <c r="D21" s="201">
        <v>0</v>
      </c>
      <c r="E21" s="201"/>
      <c r="F21" s="201"/>
      <c r="G21" s="201">
        <v>0</v>
      </c>
    </row>
    <row r="22" spans="1:7">
      <c r="A22" s="197" t="s">
        <v>517</v>
      </c>
      <c r="B22" s="201"/>
      <c r="C22" s="201"/>
      <c r="D22" s="201">
        <v>0</v>
      </c>
      <c r="E22" s="201"/>
      <c r="F22" s="201"/>
      <c r="G22" s="201">
        <v>0</v>
      </c>
    </row>
    <row r="23" spans="1:7">
      <c r="A23" s="197" t="s">
        <v>518</v>
      </c>
      <c r="B23" s="201"/>
      <c r="C23" s="201"/>
      <c r="D23" s="201">
        <v>0</v>
      </c>
      <c r="E23" s="201"/>
      <c r="F23" s="201"/>
      <c r="G23" s="201">
        <v>0</v>
      </c>
    </row>
    <row r="24" spans="1:7">
      <c r="A24" s="197" t="s">
        <v>519</v>
      </c>
      <c r="B24" s="201"/>
      <c r="C24" s="201"/>
      <c r="D24" s="201">
        <v>0</v>
      </c>
      <c r="E24" s="201"/>
      <c r="F24" s="201"/>
      <c r="G24" s="201">
        <v>0</v>
      </c>
    </row>
    <row r="25" spans="1:7">
      <c r="A25" s="197" t="s">
        <v>520</v>
      </c>
      <c r="B25" s="201"/>
      <c r="C25" s="201"/>
      <c r="D25" s="201">
        <v>0</v>
      </c>
      <c r="E25" s="201"/>
      <c r="F25" s="201"/>
      <c r="G25" s="201">
        <v>0</v>
      </c>
    </row>
    <row r="26" spans="1:7">
      <c r="A26" s="197" t="s">
        <v>521</v>
      </c>
      <c r="B26" s="201"/>
      <c r="C26" s="201"/>
      <c r="D26" s="201">
        <v>0</v>
      </c>
      <c r="E26" s="201"/>
      <c r="F26" s="201"/>
      <c r="G26" s="201">
        <v>0</v>
      </c>
    </row>
    <row r="27" spans="1:7">
      <c r="A27" s="197" t="s">
        <v>522</v>
      </c>
      <c r="B27" s="201"/>
      <c r="C27" s="201"/>
      <c r="D27" s="201">
        <v>0</v>
      </c>
      <c r="E27" s="201"/>
      <c r="F27" s="201"/>
      <c r="G27" s="201">
        <v>0</v>
      </c>
    </row>
    <row r="28" spans="1:7">
      <c r="A28" s="196" t="s">
        <v>150</v>
      </c>
      <c r="B28" s="202"/>
      <c r="C28" s="202"/>
      <c r="D28" s="201">
        <v>0</v>
      </c>
      <c r="E28" s="201"/>
      <c r="F28" s="201"/>
      <c r="G28" s="201">
        <v>0</v>
      </c>
    </row>
    <row r="29" spans="1:7">
      <c r="A29" s="194" t="s">
        <v>513</v>
      </c>
      <c r="B29" s="203">
        <v>443117783.04000002</v>
      </c>
      <c r="C29" s="203">
        <v>62300404.980000004</v>
      </c>
      <c r="D29" s="203">
        <v>505418188.02000004</v>
      </c>
      <c r="E29" s="203">
        <v>98961201.25</v>
      </c>
      <c r="F29" s="203">
        <v>70178841.950000003</v>
      </c>
      <c r="G29" s="203">
        <v>406456986.77000004</v>
      </c>
    </row>
    <row r="30" spans="1:7">
      <c r="A30" s="195"/>
      <c r="B30" s="204"/>
      <c r="C30" s="204"/>
      <c r="D30" s="204"/>
      <c r="E30" s="204"/>
      <c r="F30" s="204"/>
      <c r="G30" s="204"/>
    </row>
    <row r="31" spans="1:7">
      <c r="A31" s="192"/>
      <c r="B31" s="191"/>
      <c r="C31" s="191"/>
      <c r="D31" s="191"/>
      <c r="E31" s="191"/>
      <c r="F31" s="191"/>
      <c r="G31" s="19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A14" sqref="A14"/>
    </sheetView>
  </sheetViews>
  <sheetFormatPr baseColWidth="10" defaultRowHeight="15"/>
  <cols>
    <col min="1" max="1" width="63.5703125" bestFit="1" customWidth="1"/>
    <col min="2" max="7" width="16.5703125" customWidth="1"/>
  </cols>
  <sheetData>
    <row r="1" spans="1:8" ht="21">
      <c r="A1" s="207" t="s">
        <v>525</v>
      </c>
      <c r="B1" s="208"/>
      <c r="C1" s="208"/>
      <c r="D1" s="208"/>
      <c r="E1" s="208"/>
      <c r="F1" s="208"/>
      <c r="G1" s="208"/>
      <c r="H1" s="210"/>
    </row>
    <row r="2" spans="1:8">
      <c r="A2" s="36" t="s">
        <v>122</v>
      </c>
      <c r="B2" s="37"/>
      <c r="C2" s="37"/>
      <c r="D2" s="37"/>
      <c r="E2" s="37"/>
      <c r="F2" s="37"/>
      <c r="G2" s="38"/>
      <c r="H2" s="210"/>
    </row>
    <row r="3" spans="1:8">
      <c r="A3" s="39" t="s">
        <v>526</v>
      </c>
      <c r="B3" s="40"/>
      <c r="C3" s="40"/>
      <c r="D3" s="40"/>
      <c r="E3" s="40"/>
      <c r="F3" s="40"/>
      <c r="G3" s="41"/>
      <c r="H3" s="210"/>
    </row>
    <row r="4" spans="1:8">
      <c r="A4" s="39" t="s">
        <v>527</v>
      </c>
      <c r="B4" s="40"/>
      <c r="C4" s="40"/>
      <c r="D4" s="40"/>
      <c r="E4" s="40"/>
      <c r="F4" s="40"/>
      <c r="G4" s="41"/>
      <c r="H4" s="210"/>
    </row>
    <row r="5" spans="1:8">
      <c r="A5" s="42" t="s">
        <v>168</v>
      </c>
      <c r="B5" s="43"/>
      <c r="C5" s="43"/>
      <c r="D5" s="43"/>
      <c r="E5" s="43"/>
      <c r="F5" s="43"/>
      <c r="G5" s="44"/>
      <c r="H5" s="210"/>
    </row>
    <row r="6" spans="1:8">
      <c r="A6" s="45" t="s">
        <v>2</v>
      </c>
      <c r="B6" s="46"/>
      <c r="C6" s="46"/>
      <c r="D6" s="46"/>
      <c r="E6" s="46"/>
      <c r="F6" s="46"/>
      <c r="G6" s="47"/>
      <c r="H6" s="210"/>
    </row>
    <row r="7" spans="1:8">
      <c r="A7" s="40" t="s">
        <v>4</v>
      </c>
      <c r="B7" s="45" t="s">
        <v>306</v>
      </c>
      <c r="C7" s="46"/>
      <c r="D7" s="46"/>
      <c r="E7" s="46"/>
      <c r="F7" s="47"/>
      <c r="G7" s="183" t="s">
        <v>528</v>
      </c>
      <c r="H7" s="210"/>
    </row>
    <row r="8" spans="1:8" ht="30">
      <c r="A8" s="40"/>
      <c r="B8" s="216" t="s">
        <v>308</v>
      </c>
      <c r="C8" s="212" t="s">
        <v>529</v>
      </c>
      <c r="D8" s="216" t="s">
        <v>310</v>
      </c>
      <c r="E8" s="216" t="s">
        <v>194</v>
      </c>
      <c r="F8" s="217" t="s">
        <v>211</v>
      </c>
      <c r="G8" s="163"/>
      <c r="H8" s="210"/>
    </row>
    <row r="9" spans="1:8">
      <c r="A9" s="213" t="s">
        <v>530</v>
      </c>
      <c r="B9" s="225">
        <v>328195598.03999996</v>
      </c>
      <c r="C9" s="225">
        <v>31087309</v>
      </c>
      <c r="D9" s="225">
        <v>359282907.04000002</v>
      </c>
      <c r="E9" s="225">
        <v>72654521.11999999</v>
      </c>
      <c r="F9" s="225">
        <v>69057414.290000007</v>
      </c>
      <c r="G9" s="225">
        <v>286628385.91999996</v>
      </c>
      <c r="H9" s="210"/>
    </row>
    <row r="10" spans="1:8">
      <c r="A10" s="219" t="s">
        <v>531</v>
      </c>
      <c r="B10" s="226">
        <v>215147926.59999999</v>
      </c>
      <c r="C10" s="226">
        <v>2729237.69</v>
      </c>
      <c r="D10" s="226">
        <v>217877164.29000002</v>
      </c>
      <c r="E10" s="226">
        <v>46196588.299999997</v>
      </c>
      <c r="F10" s="226">
        <v>44050592.210000001</v>
      </c>
      <c r="G10" s="226">
        <v>171680575.98999998</v>
      </c>
      <c r="H10" s="210"/>
    </row>
    <row r="11" spans="1:8">
      <c r="A11" s="221" t="s">
        <v>532</v>
      </c>
      <c r="B11" s="226"/>
      <c r="C11" s="226"/>
      <c r="D11" s="226">
        <v>0</v>
      </c>
      <c r="E11" s="226"/>
      <c r="F11" s="226"/>
      <c r="G11" s="226">
        <v>0</v>
      </c>
      <c r="H11" s="224" t="s">
        <v>533</v>
      </c>
    </row>
    <row r="12" spans="1:8">
      <c r="A12" s="221" t="s">
        <v>534</v>
      </c>
      <c r="B12" s="231">
        <v>810494.9</v>
      </c>
      <c r="C12" s="231">
        <v>-11500</v>
      </c>
      <c r="D12" s="226">
        <v>798994.9</v>
      </c>
      <c r="E12" s="231">
        <v>162110.46</v>
      </c>
      <c r="F12" s="231">
        <v>157356.01</v>
      </c>
      <c r="G12" s="226">
        <v>636884.44000000006</v>
      </c>
      <c r="H12" s="224" t="s">
        <v>535</v>
      </c>
    </row>
    <row r="13" spans="1:8">
      <c r="A13" s="221" t="s">
        <v>536</v>
      </c>
      <c r="B13" s="231">
        <v>59795718.039999999</v>
      </c>
      <c r="C13" s="231">
        <v>-1206928.21</v>
      </c>
      <c r="D13" s="226">
        <v>58588789.829999998</v>
      </c>
      <c r="E13" s="231">
        <v>13179563.880000001</v>
      </c>
      <c r="F13" s="231">
        <v>12940370.98</v>
      </c>
      <c r="G13" s="226">
        <v>45409225.949999996</v>
      </c>
      <c r="H13" s="224" t="s">
        <v>537</v>
      </c>
    </row>
    <row r="14" spans="1:8">
      <c r="A14" s="221" t="s">
        <v>538</v>
      </c>
      <c r="B14" s="226"/>
      <c r="C14" s="226"/>
      <c r="D14" s="226">
        <v>0</v>
      </c>
      <c r="E14" s="226"/>
      <c r="F14" s="226"/>
      <c r="G14" s="226">
        <v>0</v>
      </c>
      <c r="H14" s="224" t="s">
        <v>539</v>
      </c>
    </row>
    <row r="15" spans="1:8">
      <c r="A15" s="221" t="s">
        <v>540</v>
      </c>
      <c r="B15" s="231">
        <v>32345172.629999999</v>
      </c>
      <c r="C15" s="231">
        <v>-60000</v>
      </c>
      <c r="D15" s="226">
        <v>32285172.629999999</v>
      </c>
      <c r="E15" s="231">
        <v>7791683.46</v>
      </c>
      <c r="F15" s="231">
        <v>7760485.0499999998</v>
      </c>
      <c r="G15" s="226">
        <v>24493489.169999998</v>
      </c>
      <c r="H15" s="224" t="s">
        <v>541</v>
      </c>
    </row>
    <row r="16" spans="1:8">
      <c r="A16" s="221" t="s">
        <v>542</v>
      </c>
      <c r="B16" s="226"/>
      <c r="C16" s="226"/>
      <c r="D16" s="226">
        <v>0</v>
      </c>
      <c r="E16" s="226"/>
      <c r="F16" s="226"/>
      <c r="G16" s="226">
        <v>0</v>
      </c>
      <c r="H16" s="224" t="s">
        <v>543</v>
      </c>
    </row>
    <row r="17" spans="1:8">
      <c r="A17" s="221" t="s">
        <v>544</v>
      </c>
      <c r="B17" s="231">
        <v>70987177.629999995</v>
      </c>
      <c r="C17" s="231">
        <v>902200</v>
      </c>
      <c r="D17" s="226">
        <v>71889377.629999995</v>
      </c>
      <c r="E17" s="231">
        <v>14623250.34</v>
      </c>
      <c r="F17" s="231">
        <v>14403436.359999999</v>
      </c>
      <c r="G17" s="226">
        <v>57266127.289999992</v>
      </c>
      <c r="H17" s="224" t="s">
        <v>545</v>
      </c>
    </row>
    <row r="18" spans="1:8">
      <c r="A18" s="221" t="s">
        <v>546</v>
      </c>
      <c r="B18" s="231">
        <v>51209363.399999999</v>
      </c>
      <c r="C18" s="231">
        <v>3105465.9</v>
      </c>
      <c r="D18" s="226">
        <v>54314829.299999997</v>
      </c>
      <c r="E18" s="231">
        <v>10439980.16</v>
      </c>
      <c r="F18" s="231">
        <v>8788943.8100000005</v>
      </c>
      <c r="G18" s="226">
        <v>43874849.140000001</v>
      </c>
      <c r="H18" s="224" t="s">
        <v>547</v>
      </c>
    </row>
    <row r="19" spans="1:8">
      <c r="A19" s="219" t="s">
        <v>548</v>
      </c>
      <c r="B19" s="226">
        <v>100168193.55000001</v>
      </c>
      <c r="C19" s="226">
        <v>26181734.789999999</v>
      </c>
      <c r="D19" s="226">
        <v>126349928.34</v>
      </c>
      <c r="E19" s="226">
        <v>24425399.999999996</v>
      </c>
      <c r="F19" s="226">
        <v>23173870.030000001</v>
      </c>
      <c r="G19" s="226">
        <v>101924528.33999999</v>
      </c>
      <c r="H19" s="210"/>
    </row>
    <row r="20" spans="1:8">
      <c r="A20" s="221" t="s">
        <v>549</v>
      </c>
      <c r="B20" s="231">
        <v>15120277.359999999</v>
      </c>
      <c r="C20" s="231">
        <v>337706.77</v>
      </c>
      <c r="D20" s="226">
        <v>15457984.129999999</v>
      </c>
      <c r="E20" s="231">
        <v>3348273.92</v>
      </c>
      <c r="F20" s="231">
        <v>3112292.8</v>
      </c>
      <c r="G20" s="226">
        <v>12109710.209999999</v>
      </c>
      <c r="H20" s="224" t="s">
        <v>550</v>
      </c>
    </row>
    <row r="21" spans="1:8">
      <c r="A21" s="221" t="s">
        <v>551</v>
      </c>
      <c r="B21" s="231">
        <v>55777776.350000001</v>
      </c>
      <c r="C21" s="231">
        <v>26348123.32</v>
      </c>
      <c r="D21" s="226">
        <v>82125899.670000002</v>
      </c>
      <c r="E21" s="231">
        <v>14475435.800000001</v>
      </c>
      <c r="F21" s="231">
        <v>13592155.720000001</v>
      </c>
      <c r="G21" s="226">
        <v>67650463.870000005</v>
      </c>
      <c r="H21" s="224" t="s">
        <v>552</v>
      </c>
    </row>
    <row r="22" spans="1:8">
      <c r="A22" s="221" t="s">
        <v>553</v>
      </c>
      <c r="B22" s="231">
        <v>5771450.1900000004</v>
      </c>
      <c r="C22" s="231">
        <v>1484495</v>
      </c>
      <c r="D22" s="226">
        <v>7255945.1900000004</v>
      </c>
      <c r="E22" s="231">
        <v>2654473.2200000002</v>
      </c>
      <c r="F22" s="231">
        <v>2633851.31</v>
      </c>
      <c r="G22" s="226">
        <v>4601471.9700000007</v>
      </c>
      <c r="H22" s="224" t="s">
        <v>554</v>
      </c>
    </row>
    <row r="23" spans="1:8">
      <c r="A23" s="221" t="s">
        <v>555</v>
      </c>
      <c r="B23" s="231">
        <v>11503906.199999999</v>
      </c>
      <c r="C23" s="231">
        <v>381529.35</v>
      </c>
      <c r="D23" s="226">
        <v>11885435.549999999</v>
      </c>
      <c r="E23" s="231">
        <v>2585661.4</v>
      </c>
      <c r="F23" s="231">
        <v>2517574.42</v>
      </c>
      <c r="G23" s="226">
        <v>9299774.1499999985</v>
      </c>
      <c r="H23" s="224" t="s">
        <v>556</v>
      </c>
    </row>
    <row r="24" spans="1:8">
      <c r="A24" s="221" t="s">
        <v>557</v>
      </c>
      <c r="B24" s="231">
        <v>4240489.45</v>
      </c>
      <c r="C24" s="231">
        <v>-679364</v>
      </c>
      <c r="D24" s="226">
        <v>3561125.45</v>
      </c>
      <c r="E24" s="231">
        <v>612821.44999999995</v>
      </c>
      <c r="F24" s="231">
        <v>590572.39</v>
      </c>
      <c r="G24" s="226">
        <v>2948304</v>
      </c>
      <c r="H24" s="224" t="s">
        <v>558</v>
      </c>
    </row>
    <row r="25" spans="1:8">
      <c r="A25" s="221" t="s">
        <v>559</v>
      </c>
      <c r="B25" s="231">
        <v>2725000</v>
      </c>
      <c r="C25" s="231">
        <v>-992679.71</v>
      </c>
      <c r="D25" s="226">
        <v>1732320.29</v>
      </c>
      <c r="E25" s="231">
        <v>124320.29</v>
      </c>
      <c r="F25" s="231">
        <v>124320.29</v>
      </c>
      <c r="G25" s="226">
        <v>1608000</v>
      </c>
      <c r="H25" s="224" t="s">
        <v>560</v>
      </c>
    </row>
    <row r="26" spans="1:8">
      <c r="A26" s="221" t="s">
        <v>561</v>
      </c>
      <c r="B26" s="231">
        <v>5029294</v>
      </c>
      <c r="C26" s="231">
        <v>-698075.94</v>
      </c>
      <c r="D26" s="226">
        <v>4331218.0600000005</v>
      </c>
      <c r="E26" s="231">
        <v>624413.92000000004</v>
      </c>
      <c r="F26" s="231">
        <v>603103.1</v>
      </c>
      <c r="G26" s="226">
        <v>3706804.1400000006</v>
      </c>
      <c r="H26" s="224" t="s">
        <v>562</v>
      </c>
    </row>
    <row r="27" spans="1:8">
      <c r="A27" s="219" t="s">
        <v>563</v>
      </c>
      <c r="B27" s="226">
        <v>12879477.890000001</v>
      </c>
      <c r="C27" s="226">
        <v>2176336.5200000005</v>
      </c>
      <c r="D27" s="226">
        <v>15055814.41</v>
      </c>
      <c r="E27" s="226">
        <v>2032532.82</v>
      </c>
      <c r="F27" s="226">
        <v>1832952.05</v>
      </c>
      <c r="G27" s="226">
        <v>13023281.59</v>
      </c>
      <c r="H27" s="210"/>
    </row>
    <row r="28" spans="1:8" ht="30">
      <c r="A28" s="223" t="s">
        <v>564</v>
      </c>
      <c r="B28" s="231">
        <v>4275717.75</v>
      </c>
      <c r="C28" s="231">
        <v>414060</v>
      </c>
      <c r="D28" s="226">
        <v>4689777.75</v>
      </c>
      <c r="E28" s="231">
        <v>779754.91</v>
      </c>
      <c r="F28" s="231">
        <v>714873.39</v>
      </c>
      <c r="G28" s="226">
        <v>3910022.84</v>
      </c>
      <c r="H28" s="224" t="s">
        <v>565</v>
      </c>
    </row>
    <row r="29" spans="1:8">
      <c r="A29" s="221" t="s">
        <v>566</v>
      </c>
      <c r="B29" s="231">
        <v>230000.04</v>
      </c>
      <c r="C29" s="231">
        <v>3156223.2</v>
      </c>
      <c r="D29" s="226">
        <v>3386223.24</v>
      </c>
      <c r="E29" s="231">
        <v>0</v>
      </c>
      <c r="F29" s="231">
        <v>0</v>
      </c>
      <c r="G29" s="226">
        <v>3386223.24</v>
      </c>
      <c r="H29" s="224" t="s">
        <v>567</v>
      </c>
    </row>
    <row r="30" spans="1:8">
      <c r="A30" s="221" t="s">
        <v>568</v>
      </c>
      <c r="B30" s="226"/>
      <c r="C30" s="226"/>
      <c r="D30" s="226">
        <v>0</v>
      </c>
      <c r="E30" s="226"/>
      <c r="F30" s="226"/>
      <c r="G30" s="226">
        <v>0</v>
      </c>
      <c r="H30" s="224" t="s">
        <v>569</v>
      </c>
    </row>
    <row r="31" spans="1:8">
      <c r="A31" s="221" t="s">
        <v>570</v>
      </c>
      <c r="B31" s="226"/>
      <c r="C31" s="226"/>
      <c r="D31" s="226">
        <v>0</v>
      </c>
      <c r="E31" s="226"/>
      <c r="F31" s="226"/>
      <c r="G31" s="226">
        <v>0</v>
      </c>
      <c r="H31" s="224" t="s">
        <v>571</v>
      </c>
    </row>
    <row r="32" spans="1:8">
      <c r="A32" s="221" t="s">
        <v>572</v>
      </c>
      <c r="B32" s="231">
        <v>5341960.0999999996</v>
      </c>
      <c r="C32" s="231">
        <v>-105000</v>
      </c>
      <c r="D32" s="226">
        <v>5236960.0999999996</v>
      </c>
      <c r="E32" s="231">
        <v>1198306.55</v>
      </c>
      <c r="F32" s="231">
        <v>1063607.3</v>
      </c>
      <c r="G32" s="226">
        <v>4038653.55</v>
      </c>
      <c r="H32" s="224" t="s">
        <v>573</v>
      </c>
    </row>
    <row r="33" spans="1:8">
      <c r="A33" s="221" t="s">
        <v>574</v>
      </c>
      <c r="B33" s="226"/>
      <c r="C33" s="226"/>
      <c r="D33" s="226">
        <v>0</v>
      </c>
      <c r="E33" s="226"/>
      <c r="F33" s="226"/>
      <c r="G33" s="226">
        <v>0</v>
      </c>
      <c r="H33" s="224" t="s">
        <v>575</v>
      </c>
    </row>
    <row r="34" spans="1:8">
      <c r="A34" s="221" t="s">
        <v>576</v>
      </c>
      <c r="B34" s="231">
        <v>1531800</v>
      </c>
      <c r="C34" s="231">
        <v>-1288946.68</v>
      </c>
      <c r="D34" s="226">
        <v>242853.32000000007</v>
      </c>
      <c r="E34" s="231">
        <v>54471.360000000001</v>
      </c>
      <c r="F34" s="231">
        <v>54471.360000000001</v>
      </c>
      <c r="G34" s="226">
        <v>188381.96000000008</v>
      </c>
      <c r="H34" s="224" t="s">
        <v>577</v>
      </c>
    </row>
    <row r="35" spans="1:8">
      <c r="A35" s="221" t="s">
        <v>578</v>
      </c>
      <c r="B35" s="226"/>
      <c r="C35" s="226"/>
      <c r="D35" s="226">
        <v>0</v>
      </c>
      <c r="E35" s="226"/>
      <c r="F35" s="226"/>
      <c r="G35" s="226">
        <v>0</v>
      </c>
      <c r="H35" s="224" t="s">
        <v>579</v>
      </c>
    </row>
    <row r="36" spans="1:8">
      <c r="A36" s="221" t="s">
        <v>580</v>
      </c>
      <c r="B36" s="231">
        <v>1500000</v>
      </c>
      <c r="C36" s="231">
        <v>0</v>
      </c>
      <c r="D36" s="226">
        <v>1500000</v>
      </c>
      <c r="E36" s="231">
        <v>0</v>
      </c>
      <c r="F36" s="231">
        <v>0</v>
      </c>
      <c r="G36" s="226">
        <v>1500000</v>
      </c>
      <c r="H36" s="224" t="s">
        <v>581</v>
      </c>
    </row>
    <row r="37" spans="1:8" ht="30">
      <c r="A37" s="222" t="s">
        <v>582</v>
      </c>
      <c r="B37" s="226">
        <v>0</v>
      </c>
      <c r="C37" s="226">
        <v>0</v>
      </c>
      <c r="D37" s="226">
        <v>0</v>
      </c>
      <c r="E37" s="226">
        <v>0</v>
      </c>
      <c r="F37" s="226">
        <v>0</v>
      </c>
      <c r="G37" s="226">
        <v>0</v>
      </c>
      <c r="H37" s="210"/>
    </row>
    <row r="38" spans="1:8" ht="30">
      <c r="A38" s="223" t="s">
        <v>583</v>
      </c>
      <c r="B38" s="226"/>
      <c r="C38" s="226"/>
      <c r="D38" s="226">
        <v>0</v>
      </c>
      <c r="E38" s="226"/>
      <c r="F38" s="226"/>
      <c r="G38" s="226">
        <v>0</v>
      </c>
      <c r="H38" s="224" t="s">
        <v>584</v>
      </c>
    </row>
    <row r="39" spans="1:8" ht="30">
      <c r="A39" s="223" t="s">
        <v>585</v>
      </c>
      <c r="B39" s="226"/>
      <c r="C39" s="226"/>
      <c r="D39" s="226">
        <v>0</v>
      </c>
      <c r="E39" s="226"/>
      <c r="F39" s="226"/>
      <c r="G39" s="226">
        <v>0</v>
      </c>
      <c r="H39" s="224" t="s">
        <v>586</v>
      </c>
    </row>
    <row r="40" spans="1:8">
      <c r="A40" s="223" t="s">
        <v>587</v>
      </c>
      <c r="B40" s="226"/>
      <c r="C40" s="226"/>
      <c r="D40" s="226">
        <v>0</v>
      </c>
      <c r="E40" s="226"/>
      <c r="F40" s="226"/>
      <c r="G40" s="226">
        <v>0</v>
      </c>
      <c r="H40" s="224" t="s">
        <v>588</v>
      </c>
    </row>
    <row r="41" spans="1:8">
      <c r="A41" s="223" t="s">
        <v>589</v>
      </c>
      <c r="B41" s="226"/>
      <c r="C41" s="226"/>
      <c r="D41" s="226">
        <v>0</v>
      </c>
      <c r="E41" s="226"/>
      <c r="F41" s="226"/>
      <c r="G41" s="226">
        <v>0</v>
      </c>
      <c r="H41" s="224" t="s">
        <v>590</v>
      </c>
    </row>
    <row r="42" spans="1:8">
      <c r="A42" s="223"/>
      <c r="B42" s="226"/>
      <c r="C42" s="226"/>
      <c r="D42" s="226"/>
      <c r="E42" s="226"/>
      <c r="F42" s="226"/>
      <c r="G42" s="226"/>
      <c r="H42" s="210"/>
    </row>
    <row r="43" spans="1:8">
      <c r="A43" s="214" t="s">
        <v>591</v>
      </c>
      <c r="B43" s="227">
        <v>114922185</v>
      </c>
      <c r="C43" s="227">
        <v>31213095.979999997</v>
      </c>
      <c r="D43" s="227">
        <v>146135280.98000002</v>
      </c>
      <c r="E43" s="227">
        <v>26306680.129999999</v>
      </c>
      <c r="F43" s="227">
        <v>23456141.379999999</v>
      </c>
      <c r="G43" s="227">
        <v>119828600.84999998</v>
      </c>
      <c r="H43" s="210"/>
    </row>
    <row r="44" spans="1:8">
      <c r="A44" s="219" t="s">
        <v>592</v>
      </c>
      <c r="B44" s="226">
        <v>40947481.18</v>
      </c>
      <c r="C44" s="226">
        <v>-2153487.44</v>
      </c>
      <c r="D44" s="226">
        <v>38793993.739999995</v>
      </c>
      <c r="E44" s="226">
        <v>8839989.3599999994</v>
      </c>
      <c r="F44" s="226">
        <v>6991602.2199999997</v>
      </c>
      <c r="G44" s="226">
        <v>29954004.379999995</v>
      </c>
      <c r="H44" s="210"/>
    </row>
    <row r="45" spans="1:8">
      <c r="A45" s="223" t="s">
        <v>532</v>
      </c>
      <c r="B45" s="226"/>
      <c r="C45" s="226"/>
      <c r="D45" s="226">
        <v>0</v>
      </c>
      <c r="E45" s="226"/>
      <c r="F45" s="226"/>
      <c r="G45" s="226">
        <v>0</v>
      </c>
      <c r="H45" s="224" t="s">
        <v>593</v>
      </c>
    </row>
    <row r="46" spans="1:8">
      <c r="A46" s="223" t="s">
        <v>534</v>
      </c>
      <c r="B46" s="226"/>
      <c r="C46" s="226"/>
      <c r="D46" s="226">
        <v>0</v>
      </c>
      <c r="E46" s="226"/>
      <c r="F46" s="226"/>
      <c r="G46" s="226">
        <v>0</v>
      </c>
      <c r="H46" s="224" t="s">
        <v>594</v>
      </c>
    </row>
    <row r="47" spans="1:8">
      <c r="A47" s="223" t="s">
        <v>536</v>
      </c>
      <c r="B47" s="226"/>
      <c r="C47" s="226"/>
      <c r="D47" s="226">
        <v>0</v>
      </c>
      <c r="E47" s="226"/>
      <c r="F47" s="226"/>
      <c r="G47" s="226">
        <v>0</v>
      </c>
      <c r="H47" s="224" t="s">
        <v>595</v>
      </c>
    </row>
    <row r="48" spans="1:8">
      <c r="A48" s="223" t="s">
        <v>538</v>
      </c>
      <c r="B48" s="226"/>
      <c r="C48" s="226"/>
      <c r="D48" s="226">
        <v>0</v>
      </c>
      <c r="E48" s="226"/>
      <c r="F48" s="226"/>
      <c r="G48" s="226">
        <v>0</v>
      </c>
      <c r="H48" s="224" t="s">
        <v>596</v>
      </c>
    </row>
    <row r="49" spans="1:8">
      <c r="A49" s="223" t="s">
        <v>540</v>
      </c>
      <c r="B49" s="231">
        <v>5307700.95</v>
      </c>
      <c r="C49" s="231">
        <v>0</v>
      </c>
      <c r="D49" s="226">
        <v>5307700.95</v>
      </c>
      <c r="E49" s="231">
        <v>1123645.6399999999</v>
      </c>
      <c r="F49" s="231">
        <v>1123645.6399999999</v>
      </c>
      <c r="G49" s="226">
        <v>4184055.3100000005</v>
      </c>
      <c r="H49" s="224" t="s">
        <v>597</v>
      </c>
    </row>
    <row r="50" spans="1:8">
      <c r="A50" s="223" t="s">
        <v>542</v>
      </c>
      <c r="B50" s="226"/>
      <c r="C50" s="226"/>
      <c r="D50" s="226">
        <v>0</v>
      </c>
      <c r="E50" s="226"/>
      <c r="F50" s="226"/>
      <c r="G50" s="226">
        <v>0</v>
      </c>
      <c r="H50" s="224" t="s">
        <v>598</v>
      </c>
    </row>
    <row r="51" spans="1:8">
      <c r="A51" s="223" t="s">
        <v>544</v>
      </c>
      <c r="B51" s="231">
        <v>34139780.229999997</v>
      </c>
      <c r="C51" s="231">
        <v>-2153487.44</v>
      </c>
      <c r="D51" s="226">
        <v>31986292.789999995</v>
      </c>
      <c r="E51" s="231">
        <v>6290635.7199999997</v>
      </c>
      <c r="F51" s="231">
        <v>4442248.58</v>
      </c>
      <c r="G51" s="226">
        <v>25695657.069999997</v>
      </c>
      <c r="H51" s="224" t="s">
        <v>599</v>
      </c>
    </row>
    <row r="52" spans="1:8">
      <c r="A52" s="223" t="s">
        <v>546</v>
      </c>
      <c r="B52" s="231">
        <v>1500000</v>
      </c>
      <c r="C52" s="231">
        <v>0</v>
      </c>
      <c r="D52" s="226">
        <v>1500000</v>
      </c>
      <c r="E52" s="231">
        <v>1425708</v>
      </c>
      <c r="F52" s="231">
        <v>1425708</v>
      </c>
      <c r="G52" s="226">
        <v>74292</v>
      </c>
      <c r="H52" s="224" t="s">
        <v>600</v>
      </c>
    </row>
    <row r="53" spans="1:8">
      <c r="A53" s="219" t="s">
        <v>548</v>
      </c>
      <c r="B53" s="226">
        <v>67026843.860000007</v>
      </c>
      <c r="C53" s="226">
        <v>31262432.829999998</v>
      </c>
      <c r="D53" s="226">
        <v>98289276.689999998</v>
      </c>
      <c r="E53" s="226">
        <v>15445411.58</v>
      </c>
      <c r="F53" s="226">
        <v>14469422.449999999</v>
      </c>
      <c r="G53" s="226">
        <v>82843865.109999985</v>
      </c>
      <c r="H53" s="210"/>
    </row>
    <row r="54" spans="1:8">
      <c r="A54" s="223" t="s">
        <v>549</v>
      </c>
      <c r="B54" s="231">
        <v>16170600.49</v>
      </c>
      <c r="C54" s="231">
        <v>2007434.38</v>
      </c>
      <c r="D54" s="226">
        <v>18178034.870000001</v>
      </c>
      <c r="E54" s="231">
        <v>4622053.45</v>
      </c>
      <c r="F54" s="231">
        <v>4174846.81</v>
      </c>
      <c r="G54" s="226">
        <v>13555981.420000002</v>
      </c>
      <c r="H54" s="224" t="s">
        <v>601</v>
      </c>
    </row>
    <row r="55" spans="1:8">
      <c r="A55" s="223" t="s">
        <v>551</v>
      </c>
      <c r="B55" s="231">
        <v>37188511.490000002</v>
      </c>
      <c r="C55" s="231">
        <v>20886186.370000001</v>
      </c>
      <c r="D55" s="226">
        <v>58074697.859999999</v>
      </c>
      <c r="E55" s="231">
        <v>10108791.1</v>
      </c>
      <c r="F55" s="231">
        <v>9580008.6099999994</v>
      </c>
      <c r="G55" s="226">
        <v>47965906.759999998</v>
      </c>
      <c r="H55" s="224" t="s">
        <v>602</v>
      </c>
    </row>
    <row r="56" spans="1:8">
      <c r="A56" s="223" t="s">
        <v>553</v>
      </c>
      <c r="B56" s="226"/>
      <c r="C56" s="226"/>
      <c r="D56" s="226">
        <v>0</v>
      </c>
      <c r="E56" s="226"/>
      <c r="F56" s="226"/>
      <c r="G56" s="226">
        <v>0</v>
      </c>
      <c r="H56" s="224" t="s">
        <v>603</v>
      </c>
    </row>
    <row r="57" spans="1:8">
      <c r="A57" s="218" t="s">
        <v>555</v>
      </c>
      <c r="B57" s="231">
        <v>0</v>
      </c>
      <c r="C57" s="231">
        <v>8644614.3599999994</v>
      </c>
      <c r="D57" s="226">
        <v>8644614.3599999994</v>
      </c>
      <c r="E57" s="231">
        <v>0</v>
      </c>
      <c r="F57" s="231">
        <v>0</v>
      </c>
      <c r="G57" s="226">
        <v>8644614.3599999994</v>
      </c>
      <c r="H57" s="224" t="s">
        <v>604</v>
      </c>
    </row>
    <row r="58" spans="1:8">
      <c r="A58" s="223" t="s">
        <v>557</v>
      </c>
      <c r="B58" s="231">
        <v>8875731.8800000008</v>
      </c>
      <c r="C58" s="231">
        <v>0</v>
      </c>
      <c r="D58" s="226">
        <v>8875731.8800000008</v>
      </c>
      <c r="E58" s="231">
        <v>602450</v>
      </c>
      <c r="F58" s="231">
        <v>602450</v>
      </c>
      <c r="G58" s="226">
        <v>8273281.8800000008</v>
      </c>
      <c r="H58" s="224" t="s">
        <v>605</v>
      </c>
    </row>
    <row r="59" spans="1:8">
      <c r="A59" s="223" t="s">
        <v>559</v>
      </c>
      <c r="B59" s="231">
        <v>4792000</v>
      </c>
      <c r="C59" s="231">
        <v>-275802.28000000003</v>
      </c>
      <c r="D59" s="226">
        <v>4516197.72</v>
      </c>
      <c r="E59" s="231">
        <v>112117.03</v>
      </c>
      <c r="F59" s="231">
        <v>112117.03</v>
      </c>
      <c r="G59" s="226">
        <v>4404080.6899999995</v>
      </c>
      <c r="H59" s="224" t="s">
        <v>606</v>
      </c>
    </row>
    <row r="60" spans="1:8">
      <c r="A60" s="223" t="s">
        <v>561</v>
      </c>
      <c r="B60" s="226"/>
      <c r="C60" s="226"/>
      <c r="D60" s="226">
        <v>0</v>
      </c>
      <c r="E60" s="226"/>
      <c r="F60" s="226"/>
      <c r="G60" s="226">
        <v>0</v>
      </c>
      <c r="H60" s="224" t="s">
        <v>607</v>
      </c>
    </row>
    <row r="61" spans="1:8">
      <c r="A61" s="219" t="s">
        <v>563</v>
      </c>
      <c r="B61" s="226">
        <v>6947859.96</v>
      </c>
      <c r="C61" s="226">
        <v>2104150.59</v>
      </c>
      <c r="D61" s="226">
        <v>9052010.5500000007</v>
      </c>
      <c r="E61" s="226">
        <v>2021279.19</v>
      </c>
      <c r="F61" s="226">
        <v>1995116.7100000002</v>
      </c>
      <c r="G61" s="226">
        <v>7030731.3599999994</v>
      </c>
      <c r="H61" s="210"/>
    </row>
    <row r="62" spans="1:8" ht="30">
      <c r="A62" s="223" t="s">
        <v>564</v>
      </c>
      <c r="B62" s="231">
        <v>250000</v>
      </c>
      <c r="C62" s="231">
        <v>299172</v>
      </c>
      <c r="D62" s="226">
        <v>549172</v>
      </c>
      <c r="E62" s="231">
        <v>260841.99</v>
      </c>
      <c r="F62" s="231">
        <v>247328.34</v>
      </c>
      <c r="G62" s="226">
        <v>288330.01</v>
      </c>
      <c r="H62" s="224" t="s">
        <v>608</v>
      </c>
    </row>
    <row r="63" spans="1:8">
      <c r="A63" s="223" t="s">
        <v>566</v>
      </c>
      <c r="B63" s="231">
        <v>4247859.96</v>
      </c>
      <c r="C63" s="231">
        <v>294400.03999999998</v>
      </c>
      <c r="D63" s="226">
        <v>4542260</v>
      </c>
      <c r="E63" s="231">
        <v>0</v>
      </c>
      <c r="F63" s="231">
        <v>0</v>
      </c>
      <c r="G63" s="226">
        <v>4542260</v>
      </c>
      <c r="H63" s="224" t="s">
        <v>609</v>
      </c>
    </row>
    <row r="64" spans="1:8">
      <c r="A64" s="223" t="s">
        <v>568</v>
      </c>
      <c r="B64" s="231">
        <v>2000000</v>
      </c>
      <c r="C64" s="231">
        <v>1510578.55</v>
      </c>
      <c r="D64" s="226">
        <v>3510578.55</v>
      </c>
      <c r="E64" s="231">
        <v>1695687.52</v>
      </c>
      <c r="F64" s="231">
        <v>1695687.52</v>
      </c>
      <c r="G64" s="226">
        <v>1814891.0299999998</v>
      </c>
      <c r="H64" s="224" t="s">
        <v>610</v>
      </c>
    </row>
    <row r="65" spans="1:8">
      <c r="A65" s="223" t="s">
        <v>570</v>
      </c>
      <c r="B65" s="226"/>
      <c r="C65" s="226"/>
      <c r="D65" s="226">
        <v>0</v>
      </c>
      <c r="E65" s="226"/>
      <c r="F65" s="226"/>
      <c r="G65" s="226">
        <v>0</v>
      </c>
      <c r="H65" s="224" t="s">
        <v>611</v>
      </c>
    </row>
    <row r="66" spans="1:8">
      <c r="A66" s="223" t="s">
        <v>572</v>
      </c>
      <c r="B66" s="231">
        <v>450000</v>
      </c>
      <c r="C66" s="231">
        <v>0</v>
      </c>
      <c r="D66" s="226">
        <v>450000</v>
      </c>
      <c r="E66" s="231">
        <v>64749.68</v>
      </c>
      <c r="F66" s="231">
        <v>52100.85</v>
      </c>
      <c r="G66" s="226">
        <v>385250.32</v>
      </c>
      <c r="H66" s="224" t="s">
        <v>612</v>
      </c>
    </row>
    <row r="67" spans="1:8">
      <c r="A67" s="223" t="s">
        <v>574</v>
      </c>
      <c r="B67" s="226"/>
      <c r="C67" s="226"/>
      <c r="D67" s="226">
        <v>0</v>
      </c>
      <c r="E67" s="226"/>
      <c r="F67" s="226"/>
      <c r="G67" s="226">
        <v>0</v>
      </c>
      <c r="H67" s="224" t="s">
        <v>613</v>
      </c>
    </row>
    <row r="68" spans="1:8">
      <c r="A68" s="223" t="s">
        <v>576</v>
      </c>
      <c r="B68" s="226"/>
      <c r="C68" s="226"/>
      <c r="D68" s="226">
        <v>0</v>
      </c>
      <c r="E68" s="226"/>
      <c r="F68" s="226"/>
      <c r="G68" s="226">
        <v>0</v>
      </c>
      <c r="H68" s="224" t="s">
        <v>614</v>
      </c>
    </row>
    <row r="69" spans="1:8">
      <c r="A69" s="223" t="s">
        <v>578</v>
      </c>
      <c r="B69" s="226"/>
      <c r="C69" s="226"/>
      <c r="D69" s="226">
        <v>0</v>
      </c>
      <c r="E69" s="226"/>
      <c r="F69" s="226"/>
      <c r="G69" s="226">
        <v>0</v>
      </c>
      <c r="H69" s="224" t="s">
        <v>615</v>
      </c>
    </row>
    <row r="70" spans="1:8">
      <c r="A70" s="223" t="s">
        <v>580</v>
      </c>
      <c r="B70" s="226"/>
      <c r="C70" s="226"/>
      <c r="D70" s="226">
        <v>0</v>
      </c>
      <c r="E70" s="226"/>
      <c r="F70" s="226"/>
      <c r="G70" s="226">
        <v>0</v>
      </c>
      <c r="H70" s="224" t="s">
        <v>616</v>
      </c>
    </row>
    <row r="71" spans="1:8" ht="30">
      <c r="A71" s="222" t="s">
        <v>617</v>
      </c>
      <c r="B71" s="228">
        <v>0</v>
      </c>
      <c r="C71" s="228">
        <v>0</v>
      </c>
      <c r="D71" s="228">
        <v>0</v>
      </c>
      <c r="E71" s="228">
        <v>0</v>
      </c>
      <c r="F71" s="228">
        <v>0</v>
      </c>
      <c r="G71" s="228">
        <v>0</v>
      </c>
      <c r="H71" s="210"/>
    </row>
    <row r="72" spans="1:8" ht="30">
      <c r="A72" s="223" t="s">
        <v>583</v>
      </c>
      <c r="B72" s="226"/>
      <c r="C72" s="226"/>
      <c r="D72" s="226">
        <v>0</v>
      </c>
      <c r="E72" s="226"/>
      <c r="F72" s="226"/>
      <c r="G72" s="226">
        <v>0</v>
      </c>
      <c r="H72" s="224" t="s">
        <v>618</v>
      </c>
    </row>
    <row r="73" spans="1:8" ht="30">
      <c r="A73" s="223" t="s">
        <v>585</v>
      </c>
      <c r="B73" s="226"/>
      <c r="C73" s="226"/>
      <c r="D73" s="226">
        <v>0</v>
      </c>
      <c r="E73" s="226"/>
      <c r="F73" s="226"/>
      <c r="G73" s="226">
        <v>0</v>
      </c>
      <c r="H73" s="224" t="s">
        <v>619</v>
      </c>
    </row>
    <row r="74" spans="1:8">
      <c r="A74" s="223" t="s">
        <v>587</v>
      </c>
      <c r="B74" s="226"/>
      <c r="C74" s="226"/>
      <c r="D74" s="226">
        <v>0</v>
      </c>
      <c r="E74" s="226"/>
      <c r="F74" s="226"/>
      <c r="G74" s="226">
        <v>0</v>
      </c>
      <c r="H74" s="224" t="s">
        <v>620</v>
      </c>
    </row>
    <row r="75" spans="1:8">
      <c r="A75" s="223" t="s">
        <v>589</v>
      </c>
      <c r="B75" s="226"/>
      <c r="C75" s="226"/>
      <c r="D75" s="226">
        <v>0</v>
      </c>
      <c r="E75" s="226"/>
      <c r="F75" s="226"/>
      <c r="G75" s="226">
        <v>0</v>
      </c>
      <c r="H75" s="224" t="s">
        <v>621</v>
      </c>
    </row>
    <row r="76" spans="1:8">
      <c r="A76" s="220"/>
      <c r="B76" s="229"/>
      <c r="C76" s="229"/>
      <c r="D76" s="229"/>
      <c r="E76" s="229"/>
      <c r="F76" s="229"/>
      <c r="G76" s="229"/>
      <c r="H76" s="210"/>
    </row>
    <row r="77" spans="1:8">
      <c r="A77" s="214" t="s">
        <v>513</v>
      </c>
      <c r="B77" s="227">
        <v>443117783.03999996</v>
      </c>
      <c r="C77" s="227">
        <v>62300404.979999997</v>
      </c>
      <c r="D77" s="227">
        <v>505418188.02000004</v>
      </c>
      <c r="E77" s="227">
        <v>98961201.249999985</v>
      </c>
      <c r="F77" s="227">
        <v>92513555.670000002</v>
      </c>
      <c r="G77" s="227">
        <v>406456986.76999992</v>
      </c>
      <c r="H77" s="210"/>
    </row>
    <row r="78" spans="1:8">
      <c r="A78" s="215"/>
      <c r="B78" s="230"/>
      <c r="C78" s="230"/>
      <c r="D78" s="230"/>
      <c r="E78" s="230"/>
      <c r="F78" s="230"/>
      <c r="G78" s="230"/>
      <c r="H78" s="211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10" sqref="A10"/>
    </sheetView>
  </sheetViews>
  <sheetFormatPr baseColWidth="10" defaultRowHeight="15"/>
  <cols>
    <col min="1" max="1" width="106.28515625" customWidth="1"/>
    <col min="2" max="2" width="15.140625" bestFit="1" customWidth="1"/>
    <col min="3" max="3" width="13.140625" bestFit="1" customWidth="1"/>
    <col min="4" max="4" width="15.140625" bestFit="1" customWidth="1"/>
    <col min="5" max="6" width="14.140625" bestFit="1" customWidth="1"/>
    <col min="7" max="7" width="15.140625" bestFit="1" customWidth="1"/>
  </cols>
  <sheetData>
    <row r="1" spans="1:7" ht="21">
      <c r="A1" s="162" t="s">
        <v>622</v>
      </c>
      <c r="B1" s="161"/>
      <c r="C1" s="161"/>
      <c r="D1" s="161"/>
      <c r="E1" s="161"/>
      <c r="F1" s="161"/>
      <c r="G1" s="161"/>
    </row>
    <row r="2" spans="1:7">
      <c r="A2" s="36" t="s">
        <v>122</v>
      </c>
      <c r="B2" s="37"/>
      <c r="C2" s="37"/>
      <c r="D2" s="37"/>
      <c r="E2" s="37"/>
      <c r="F2" s="37"/>
      <c r="G2" s="38"/>
    </row>
    <row r="3" spans="1:7">
      <c r="A3" s="42" t="s">
        <v>304</v>
      </c>
      <c r="B3" s="43"/>
      <c r="C3" s="43"/>
      <c r="D3" s="43"/>
      <c r="E3" s="43"/>
      <c r="F3" s="43"/>
      <c r="G3" s="44"/>
    </row>
    <row r="4" spans="1:7">
      <c r="A4" s="42" t="s">
        <v>623</v>
      </c>
      <c r="B4" s="43"/>
      <c r="C4" s="43"/>
      <c r="D4" s="43"/>
      <c r="E4" s="43"/>
      <c r="F4" s="43"/>
      <c r="G4" s="44"/>
    </row>
    <row r="5" spans="1:7">
      <c r="A5" s="42" t="s">
        <v>168</v>
      </c>
      <c r="B5" s="43"/>
      <c r="C5" s="43"/>
      <c r="D5" s="43"/>
      <c r="E5" s="43"/>
      <c r="F5" s="43"/>
      <c r="G5" s="44"/>
    </row>
    <row r="6" spans="1:7">
      <c r="A6" s="45" t="s">
        <v>2</v>
      </c>
      <c r="B6" s="46"/>
      <c r="C6" s="46"/>
      <c r="D6" s="46"/>
      <c r="E6" s="46"/>
      <c r="F6" s="46"/>
      <c r="G6" s="47"/>
    </row>
    <row r="7" spans="1:7">
      <c r="A7" s="80" t="s">
        <v>624</v>
      </c>
      <c r="B7" s="163" t="s">
        <v>306</v>
      </c>
      <c r="C7" s="163"/>
      <c r="D7" s="163"/>
      <c r="E7" s="163"/>
      <c r="F7" s="163"/>
      <c r="G7" s="163" t="s">
        <v>307</v>
      </c>
    </row>
    <row r="8" spans="1:7" ht="60">
      <c r="A8" s="81"/>
      <c r="B8" s="236" t="s">
        <v>308</v>
      </c>
      <c r="C8" s="246" t="s">
        <v>529</v>
      </c>
      <c r="D8" s="246" t="s">
        <v>239</v>
      </c>
      <c r="E8" s="246" t="s">
        <v>194</v>
      </c>
      <c r="F8" s="246" t="s">
        <v>211</v>
      </c>
      <c r="G8" s="209"/>
    </row>
    <row r="9" spans="1:7">
      <c r="A9" s="238" t="s">
        <v>625</v>
      </c>
      <c r="B9" s="247">
        <v>208068218.34999999</v>
      </c>
      <c r="C9" s="247">
        <v>4689322</v>
      </c>
      <c r="D9" s="247">
        <v>212757540.34999999</v>
      </c>
      <c r="E9" s="247">
        <v>44134806.840000004</v>
      </c>
      <c r="F9" s="247">
        <v>42391528.450000003</v>
      </c>
      <c r="G9" s="247">
        <v>168622733.50999999</v>
      </c>
    </row>
    <row r="10" spans="1:7">
      <c r="A10" s="241" t="s">
        <v>626</v>
      </c>
      <c r="B10" s="255">
        <v>208068218.34999999</v>
      </c>
      <c r="C10" s="255">
        <v>4689322</v>
      </c>
      <c r="D10" s="248">
        <v>212757540.34999999</v>
      </c>
      <c r="E10" s="255">
        <v>44134806.840000004</v>
      </c>
      <c r="F10" s="255">
        <v>42391528.450000003</v>
      </c>
      <c r="G10" s="248">
        <v>168622733.50999999</v>
      </c>
    </row>
    <row r="11" spans="1:7">
      <c r="A11" s="241" t="s">
        <v>627</v>
      </c>
      <c r="B11" s="248"/>
      <c r="C11" s="248"/>
      <c r="D11" s="248">
        <v>0</v>
      </c>
      <c r="E11" s="248"/>
      <c r="F11" s="248"/>
      <c r="G11" s="248">
        <v>0</v>
      </c>
    </row>
    <row r="12" spans="1:7">
      <c r="A12" s="241" t="s">
        <v>628</v>
      </c>
      <c r="B12" s="248">
        <v>0</v>
      </c>
      <c r="C12" s="248">
        <v>0</v>
      </c>
      <c r="D12" s="248">
        <v>0</v>
      </c>
      <c r="E12" s="248">
        <v>0</v>
      </c>
      <c r="F12" s="248">
        <v>0</v>
      </c>
      <c r="G12" s="248">
        <v>0</v>
      </c>
    </row>
    <row r="13" spans="1:7">
      <c r="A13" s="243" t="s">
        <v>629</v>
      </c>
      <c r="B13" s="248"/>
      <c r="C13" s="248"/>
      <c r="D13" s="248">
        <v>0</v>
      </c>
      <c r="E13" s="248"/>
      <c r="F13" s="248"/>
      <c r="G13" s="248">
        <v>0</v>
      </c>
    </row>
    <row r="14" spans="1:7">
      <c r="A14" s="243" t="s">
        <v>630</v>
      </c>
      <c r="B14" s="248"/>
      <c r="C14" s="248"/>
      <c r="D14" s="248">
        <v>0</v>
      </c>
      <c r="E14" s="248"/>
      <c r="F14" s="248"/>
      <c r="G14" s="248">
        <v>0</v>
      </c>
    </row>
    <row r="15" spans="1:7">
      <c r="A15" s="241" t="s">
        <v>631</v>
      </c>
      <c r="B15" s="248"/>
      <c r="C15" s="248"/>
      <c r="D15" s="248">
        <v>0</v>
      </c>
      <c r="E15" s="248"/>
      <c r="F15" s="248"/>
      <c r="G15" s="248">
        <v>0</v>
      </c>
    </row>
    <row r="16" spans="1:7">
      <c r="A16" s="244" t="s">
        <v>632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8">
        <v>0</v>
      </c>
    </row>
    <row r="17" spans="1:7">
      <c r="A17" s="243" t="s">
        <v>633</v>
      </c>
      <c r="B17" s="248"/>
      <c r="C17" s="248"/>
      <c r="D17" s="248">
        <v>0</v>
      </c>
      <c r="E17" s="248"/>
      <c r="F17" s="248"/>
      <c r="G17" s="248">
        <v>0</v>
      </c>
    </row>
    <row r="18" spans="1:7">
      <c r="A18" s="243" t="s">
        <v>634</v>
      </c>
      <c r="B18" s="248"/>
      <c r="C18" s="248"/>
      <c r="D18" s="248">
        <v>0</v>
      </c>
      <c r="E18" s="248"/>
      <c r="F18" s="248"/>
      <c r="G18" s="248">
        <v>0</v>
      </c>
    </row>
    <row r="19" spans="1:7">
      <c r="A19" s="241" t="s">
        <v>635</v>
      </c>
      <c r="B19" s="248"/>
      <c r="C19" s="248"/>
      <c r="D19" s="248">
        <v>0</v>
      </c>
      <c r="E19" s="248"/>
      <c r="F19" s="248"/>
      <c r="G19" s="248">
        <v>0</v>
      </c>
    </row>
    <row r="20" spans="1:7">
      <c r="A20" s="242"/>
      <c r="B20" s="249"/>
      <c r="C20" s="249"/>
      <c r="D20" s="249"/>
      <c r="E20" s="249"/>
      <c r="F20" s="249"/>
      <c r="G20" s="249"/>
    </row>
    <row r="21" spans="1:7">
      <c r="A21" s="245" t="s">
        <v>636</v>
      </c>
      <c r="B21" s="247">
        <v>1500000</v>
      </c>
      <c r="C21" s="247">
        <v>447166.53</v>
      </c>
      <c r="D21" s="247">
        <v>1947166.53</v>
      </c>
      <c r="E21" s="247">
        <v>1425708</v>
      </c>
      <c r="F21" s="247">
        <v>1425708</v>
      </c>
      <c r="G21" s="247">
        <v>521458.53</v>
      </c>
    </row>
    <row r="22" spans="1:7">
      <c r="A22" s="241" t="s">
        <v>626</v>
      </c>
      <c r="B22" s="255">
        <v>1500000</v>
      </c>
      <c r="C22" s="255">
        <v>447166.53</v>
      </c>
      <c r="D22" s="248">
        <v>1947166.53</v>
      </c>
      <c r="E22" s="255">
        <v>1425708</v>
      </c>
      <c r="F22" s="255">
        <v>1425708</v>
      </c>
      <c r="G22" s="248">
        <v>521458.53</v>
      </c>
    </row>
    <row r="23" spans="1:7">
      <c r="A23" s="241" t="s">
        <v>627</v>
      </c>
      <c r="B23" s="248"/>
      <c r="C23" s="248"/>
      <c r="D23" s="248">
        <v>0</v>
      </c>
      <c r="E23" s="248"/>
      <c r="F23" s="248"/>
      <c r="G23" s="248">
        <v>0</v>
      </c>
    </row>
    <row r="24" spans="1:7">
      <c r="A24" s="241" t="s">
        <v>628</v>
      </c>
      <c r="B24" s="248">
        <v>0</v>
      </c>
      <c r="C24" s="248">
        <v>0</v>
      </c>
      <c r="D24" s="248">
        <v>0</v>
      </c>
      <c r="E24" s="248">
        <v>0</v>
      </c>
      <c r="F24" s="248">
        <v>0</v>
      </c>
      <c r="G24" s="248">
        <v>0</v>
      </c>
    </row>
    <row r="25" spans="1:7">
      <c r="A25" s="243" t="s">
        <v>629</v>
      </c>
      <c r="B25" s="248"/>
      <c r="C25" s="248"/>
      <c r="D25" s="248">
        <v>0</v>
      </c>
      <c r="E25" s="248"/>
      <c r="F25" s="248"/>
      <c r="G25" s="248">
        <v>0</v>
      </c>
    </row>
    <row r="26" spans="1:7">
      <c r="A26" s="243" t="s">
        <v>630</v>
      </c>
      <c r="B26" s="248"/>
      <c r="C26" s="248"/>
      <c r="D26" s="248">
        <v>0</v>
      </c>
      <c r="E26" s="248"/>
      <c r="F26" s="248"/>
      <c r="G26" s="248">
        <v>0</v>
      </c>
    </row>
    <row r="27" spans="1:7">
      <c r="A27" s="241" t="s">
        <v>631</v>
      </c>
      <c r="B27" s="248"/>
      <c r="C27" s="248"/>
      <c r="D27" s="248"/>
      <c r="E27" s="248"/>
      <c r="F27" s="248"/>
      <c r="G27" s="248"/>
    </row>
    <row r="28" spans="1:7">
      <c r="A28" s="244" t="s">
        <v>632</v>
      </c>
      <c r="B28" s="248">
        <v>0</v>
      </c>
      <c r="C28" s="248">
        <v>0</v>
      </c>
      <c r="D28" s="248">
        <v>0</v>
      </c>
      <c r="E28" s="248">
        <v>0</v>
      </c>
      <c r="F28" s="248">
        <v>0</v>
      </c>
      <c r="G28" s="248">
        <v>0</v>
      </c>
    </row>
    <row r="29" spans="1:7">
      <c r="A29" s="243" t="s">
        <v>633</v>
      </c>
      <c r="B29" s="248"/>
      <c r="C29" s="248"/>
      <c r="D29" s="248">
        <v>0</v>
      </c>
      <c r="E29" s="248"/>
      <c r="F29" s="248"/>
      <c r="G29" s="248">
        <v>0</v>
      </c>
    </row>
    <row r="30" spans="1:7">
      <c r="A30" s="243" t="s">
        <v>634</v>
      </c>
      <c r="B30" s="248"/>
      <c r="C30" s="248"/>
      <c r="D30" s="248">
        <v>0</v>
      </c>
      <c r="E30" s="248"/>
      <c r="F30" s="248"/>
      <c r="G30" s="248">
        <v>0</v>
      </c>
    </row>
    <row r="31" spans="1:7">
      <c r="A31" s="241" t="s">
        <v>635</v>
      </c>
      <c r="B31" s="248"/>
      <c r="C31" s="248"/>
      <c r="D31" s="248">
        <v>0</v>
      </c>
      <c r="E31" s="248"/>
      <c r="F31" s="248"/>
      <c r="G31" s="248">
        <v>0</v>
      </c>
    </row>
    <row r="32" spans="1:7">
      <c r="A32" s="242"/>
      <c r="B32" s="249"/>
      <c r="C32" s="249"/>
      <c r="D32" s="249"/>
      <c r="E32" s="249"/>
      <c r="F32" s="249"/>
      <c r="G32" s="249"/>
    </row>
    <row r="33" spans="1:7">
      <c r="A33" s="239" t="s">
        <v>637</v>
      </c>
      <c r="B33" s="247">
        <v>209568218.34999999</v>
      </c>
      <c r="C33" s="247">
        <v>5136488.53</v>
      </c>
      <c r="D33" s="247">
        <v>214704706.88</v>
      </c>
      <c r="E33" s="247">
        <v>45560514.840000004</v>
      </c>
      <c r="F33" s="247">
        <v>43817236.450000003</v>
      </c>
      <c r="G33" s="247">
        <v>169144192.03999999</v>
      </c>
    </row>
    <row r="34" spans="1:7">
      <c r="A34" s="237"/>
      <c r="B34" s="250"/>
      <c r="C34" s="250"/>
      <c r="D34" s="250"/>
      <c r="E34" s="250"/>
      <c r="F34" s="250"/>
      <c r="G34" s="25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JMENDOZA</cp:lastModifiedBy>
  <dcterms:created xsi:type="dcterms:W3CDTF">2018-11-20T17:29:30Z</dcterms:created>
  <dcterms:modified xsi:type="dcterms:W3CDTF">2021-04-27T21:05:35Z</dcterms:modified>
</cp:coreProperties>
</file>