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13_ncr:1_{B88C8842-D46F-4F26-ABEC-BC237CD82428}" xr6:coauthVersionLast="36" xr6:coauthVersionMax="36" xr10:uidLastSave="{00000000-0000-0000-0000-000000000000}"/>
  <bookViews>
    <workbookView xWindow="0" yWindow="0" windowWidth="15360" windowHeight="834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E52" i="4"/>
  <c r="D52" i="4"/>
  <c r="H48" i="4"/>
  <c r="H46" i="4"/>
  <c r="H44" i="4"/>
  <c r="H40" i="4"/>
  <c r="H38" i="4"/>
  <c r="E50" i="4"/>
  <c r="H50" i="4" s="1"/>
  <c r="E48" i="4"/>
  <c r="E46" i="4"/>
  <c r="E44" i="4"/>
  <c r="E42" i="4"/>
  <c r="H42" i="4" s="1"/>
  <c r="H52" i="4" s="1"/>
  <c r="E40" i="4"/>
  <c r="E38" i="4"/>
  <c r="C52" i="4"/>
  <c r="G30" i="4"/>
  <c r="F30" i="4"/>
  <c r="H28" i="4"/>
  <c r="H27" i="4"/>
  <c r="H25" i="4"/>
  <c r="H30" i="4" s="1"/>
  <c r="E30" i="4"/>
  <c r="E28" i="4"/>
  <c r="E27" i="4"/>
  <c r="E26" i="4"/>
  <c r="H26" i="4" s="1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34" i="5" l="1"/>
  <c r="H33" i="5"/>
  <c r="H32" i="5"/>
  <c r="H31" i="5"/>
  <c r="H26" i="5"/>
  <c r="H23" i="5"/>
  <c r="H22" i="5"/>
  <c r="H21" i="5"/>
  <c r="H13" i="5"/>
  <c r="H12" i="5"/>
  <c r="H11" i="5"/>
  <c r="E40" i="5"/>
  <c r="H40" i="5" s="1"/>
  <c r="E39" i="5"/>
  <c r="H39" i="5" s="1"/>
  <c r="E38" i="5"/>
  <c r="E37" i="5"/>
  <c r="H37" i="5" s="1"/>
  <c r="E34" i="5"/>
  <c r="E33" i="5"/>
  <c r="E32" i="5"/>
  <c r="E31" i="5"/>
  <c r="E30" i="5"/>
  <c r="H30" i="5" s="1"/>
  <c r="E29" i="5"/>
  <c r="H29" i="5" s="1"/>
  <c r="E28" i="5"/>
  <c r="H28" i="5" s="1"/>
  <c r="E27" i="5"/>
  <c r="H27" i="5" s="1"/>
  <c r="E26" i="5"/>
  <c r="E23" i="5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0" i="6"/>
  <c r="H67" i="6"/>
  <c r="H62" i="6"/>
  <c r="H59" i="6"/>
  <c r="H54" i="6"/>
  <c r="H51" i="6"/>
  <c r="H46" i="6"/>
  <c r="H38" i="6"/>
  <c r="H35" i="6"/>
  <c r="H22" i="6"/>
  <c r="H11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C42" i="5" l="1"/>
  <c r="E16" i="8"/>
  <c r="E43" i="6"/>
  <c r="H43" i="6" s="1"/>
  <c r="E23" i="6"/>
  <c r="H23" i="6" s="1"/>
  <c r="F77" i="6"/>
  <c r="E13" i="6"/>
  <c r="H13" i="6" s="1"/>
  <c r="H6" i="5"/>
  <c r="H42" i="5" s="1"/>
  <c r="H25" i="5"/>
  <c r="H36" i="5"/>
  <c r="H16" i="5"/>
  <c r="G77" i="6"/>
  <c r="E36" i="5"/>
  <c r="H6" i="8"/>
  <c r="H16" i="8" s="1"/>
  <c r="F42" i="5"/>
  <c r="H38" i="5"/>
  <c r="E6" i="5"/>
  <c r="C77" i="6"/>
  <c r="D77" i="6"/>
  <c r="E5" i="6"/>
  <c r="D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<sst xmlns="http://schemas.openxmlformats.org/spreadsheetml/2006/main" count="215" uniqueCount="145">
  <si>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</si>
  <si>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</si>
  <si>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</si>
  <si>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</si>
  <si>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</si>
  <si>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</si>
  <si>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</si>
  <si>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</si>
  <si>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</si>
  <si>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</si>
  <si>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</si>
  <si>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</si>
  <si>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</si>
  <si>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</si>
  <si>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</si>
  <si>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</si>
  <si>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</si>
  <si>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</si>
  <si>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</si>
  <si>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</si>
  <si>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</si>
  <si>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</si>
  <si>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</si>
  <si>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</si>
  <si>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</si>
  <si>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</si>
  <si>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</si>
  <si>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</si>
  <si>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</si>
  <si>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</si>
  <si>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</si>
  <si>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</si>
  <si>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</si>
  <si>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</si>
  <si>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</si>
  <si>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</si>
  <si>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</si>
  <si>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</si>
  <si>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</si>
  <si>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</si>
  <si>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</si>
  <si>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</si>
  <si>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</si>
  <si>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</si>
  <si>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</si>
  <si>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</si>
  <si>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</si>
  <si>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</si>
  <si>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</si>
  <si>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</si>
  <si>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</si>
  <si>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</si>
  <si>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</si>
  <si>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</si>
  <si>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</si>
  <si>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</si>
  <si>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</si>
  <si>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</si>
  <si>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</si>
  <si>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</si>
  <si>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</si>
  <si>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</si>
  <si>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</si>
  <si>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</si>
  <si>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</si>
  <si>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</si>
  <si>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</si>
  <si>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</si>
  <si>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</si>
  <si>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</si>
  <si>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</si>
  <si>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</si>
  <si>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</si>
  <si>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</si>
  <si>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</si>
  <si>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</si>
  <si>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</si>
  <si>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</si>
  <si>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</si>
  <si>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</si>
  <si>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</si>
  <si>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</si>
  <si>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</si>
  <si>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</si>
  <si>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</si>
  <si>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</si>
  <si>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</si>
  <si>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</si>
  <si>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</si>
  <si>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</si>
  <si>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</si>
  <si>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</si>
  <si>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</si>
  <si>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</si>
  <si>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</si>
  <si>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</si>
  <si>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</si>
  <si>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</si>
  <si>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</si>
  <si>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</si>
  <si>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</si>
  <si>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</si>
  <si>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</si>
  <si>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</si>
  <si>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</si>
  <si>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</si>
  <si>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</si>
  <si>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</si>
  <si>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</si>
  <si>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</si>
  <si>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</si>
  <si>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</si>
  <si>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</si>
  <si>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</si>
  <si>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</si>
  <si>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</si>
  <si>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</si>
  <si>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</si>
  <si>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</si>
  <si>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</si>
  <si>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</si>
  <si>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</si>
  <si>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</si>
  <si>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</si>
  <si>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</si>
  <si>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</si>
  <si>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</si>
  <si>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</si>
  <si>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</si>
  <si>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</si>
  <si>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</si>
  <si>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</si>
  <si>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</si>
  <si>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</si>
  <si>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UNIDAD DE ACCESO A LA INFORMACIÓN PÚBLICA DE SAN FRANCISCO DEL RINCÓN, GTO.
ESTADO ANALÍTICO DEL EJERCICIO DEL PRESUPUESTO DE EGRESOS
Clasificación por Objeto del Gasto (Capítulo y Concepto)
Del 1 de Enero al AL 30 DE SEPTIEMBRE DEL 2018</t>
  </si>
  <si>
    <t>UNIDAD DE ACCESO A LA INFORMACIÓN PÚBLICA DE SAN FRANCISCO DEL RINCÓN, GTO.
ESTADO ANALÍTICO DEL EJERCICIO DEL PRESUPUESTO DE EGRESOS
Clasificación Económica (por Tipo de Gasto)
Del 1 de Enero al AL 30 DE SEPTIEMBRE DEL 2018</t>
  </si>
  <si>
    <t>UNIDAD DE ACCESO A LA INFORMACION</t>
  </si>
  <si>
    <t>UNIDAD DE ACCESO A LA INFORMACIÓN PÚBLICA DE SAN FRANCISCO DEL RINCÓN, GTO.
ESTADO ANALÍTICO DEL EJERCICIO DEL PRESUPUESTO DE EGRESOS
Clasificación Administrativa
Del 1 de Enero al AL 30 DE SEPTIEMBRE DEL 2018</t>
  </si>
  <si>
    <t>Gobierno (Federal/Estatal/Municipal) de UNIDAD DE ACCESO A LA INFORMACIÓN PÚBLICA DE SAN FRANCISCO DEL RINCÓN, GTO.
Estado Analítico del Ejercicio del Presupuesto de Egresos
Clasificación Administrativa
Del 1 de Enero al AL 30 DE SEPTIEMBRE DEL 2018</t>
  </si>
  <si>
    <t>Sector Paraestatal del Gobierno (Federal/Estatal/Municipal) de UNIDAD DE ACCESO A LA INFORMACIÓN PÚBLICA DE SAN FRANCISCO DEL RINCÓN, GTO.
Estado Analítico del Ejercicio del Presupuesto de Egresos
Clasificación Administrativa
Del 1 de Enero al AL 30 DE SEPTIEMBRE DEL 2018</t>
  </si>
  <si>
    <t>UNIDAD DE ACCESO A LA INFORMACIÓN PÚBLICA DE SAN FRANCISCO DEL RINCÓN,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</si>
  <si>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</si>
  <si>
    <t>Presidente Consejo UAIP
Arq. Armando Arriaga Carmona</t>
  </si>
  <si>
    <t>Titular de la UAIP
Ana Elizabeth Angel Rocha</t>
  </si>
  <si>
    <t>Tesorera Consejo UAIP
C.P. Ana Esperanza Hernández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</si>
</sst>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0" fillId="0" borderId="0" xfId="0"/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0" fillId="0" borderId="0" xfId="0"/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0" fillId="0" borderId="0" xfId="0"/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2" xfId="8" applyFont="1" applyBorder="1" applyAlignment="1" applyProtection="1">
      <alignment horizontal="left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opLeftCell="A16" workbookViewId="0">
      <selection activeCell="B78" sqref="B78:H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134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60</v>
      </c>
      <c r="B2" s="66"/>
      <c r="C2" s="60" t="s">
        <v>66</v>
      </c>
      <c r="D2" s="61"/>
      <c r="E2" s="61"/>
      <c r="F2" s="61"/>
      <c r="G2" s="62"/>
      <c r="H2" s="63" t="s">
        <v>65</v>
      </c>
    </row>
    <row r="3" spans="1:8" ht="24.95" customHeight="1" x14ac:dyDescent="0.2">
      <c r="A3" s="67"/>
      <c r="B3" s="68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651295.69999999995</v>
      </c>
      <c r="D5" s="14">
        <f>SUM(D6:D12)</f>
        <v>50000</v>
      </c>
      <c r="E5" s="14">
        <f>C5+D5</f>
        <v>701295.7</v>
      </c>
      <c r="F5" s="14">
        <f>SUM(F6:F12)</f>
        <v>311186.31</v>
      </c>
      <c r="G5" s="14">
        <f>SUM(G6:G12)</f>
        <v>311186.31</v>
      </c>
      <c r="H5" s="14">
        <f>E5-F5</f>
        <v>390109.38999999996</v>
      </c>
    </row>
    <row r="6" spans="1:8" x14ac:dyDescent="0.2">
      <c r="A6" s="49">
        <v>1100</v>
      </c>
      <c r="B6" s="11" t="s">
        <v>76</v>
      </c>
      <c r="C6" s="15">
        <v>382231.65</v>
      </c>
      <c r="D6" s="15">
        <v>0</v>
      </c>
      <c r="E6" s="15">
        <f t="shared" ref="E6:E69" si="0">C6+D6</f>
        <v>382231.65</v>
      </c>
      <c r="F6" s="15">
        <v>285888.33</v>
      </c>
      <c r="G6" s="15">
        <v>285888.33</v>
      </c>
      <c r="H6" s="15">
        <f t="shared" ref="H6:H69" si="1">E6-F6</f>
        <v>96343.32</v>
      </c>
    </row>
    <row r="7" spans="1:8" x14ac:dyDescent="0.2">
      <c r="A7" s="49">
        <v>1200</v>
      </c>
      <c r="B7" s="11" t="s">
        <v>77</v>
      </c>
      <c r="C7" s="15">
        <v>55000</v>
      </c>
      <c r="D7" s="15">
        <v>0</v>
      </c>
      <c r="E7" s="15">
        <f t="shared" si="0"/>
        <v>55000</v>
      </c>
      <c r="F7" s="15">
        <v>6000</v>
      </c>
      <c r="G7" s="15">
        <v>6000</v>
      </c>
      <c r="H7" s="15">
        <f t="shared" si="1"/>
        <v>49000</v>
      </c>
    </row>
    <row r="8" spans="1:8" x14ac:dyDescent="0.2">
      <c r="A8" s="49">
        <v>1300</v>
      </c>
      <c r="B8" s="11" t="s">
        <v>78</v>
      </c>
      <c r="C8" s="15">
        <v>81708.33</v>
      </c>
      <c r="D8" s="15">
        <v>0</v>
      </c>
      <c r="E8" s="15">
        <f t="shared" si="0"/>
        <v>81708.33</v>
      </c>
      <c r="F8" s="15">
        <v>0</v>
      </c>
      <c r="G8" s="15">
        <v>0</v>
      </c>
      <c r="H8" s="15">
        <f t="shared" si="1"/>
        <v>81708.33</v>
      </c>
    </row>
    <row r="9" spans="1:8" x14ac:dyDescent="0.2">
      <c r="A9" s="49">
        <v>1400</v>
      </c>
      <c r="B9" s="11" t="s">
        <v>35</v>
      </c>
      <c r="C9" s="15">
        <v>50000</v>
      </c>
      <c r="D9" s="15">
        <v>50000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79</v>
      </c>
      <c r="C10" s="15">
        <v>82355.72</v>
      </c>
      <c r="D10" s="15">
        <v>0</v>
      </c>
      <c r="E10" s="15">
        <f t="shared" si="0"/>
        <v>82355.72</v>
      </c>
      <c r="F10" s="15">
        <v>19297.98</v>
      </c>
      <c r="G10" s="15">
        <v>19297.98</v>
      </c>
      <c r="H10" s="15">
        <f t="shared" si="1"/>
        <v>63057.740000000005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39686.97</v>
      </c>
      <c r="D13" s="15">
        <f>SUM(D14:D22)</f>
        <v>6945.58</v>
      </c>
      <c r="E13" s="15">
        <f t="shared" si="0"/>
        <v>46632.55</v>
      </c>
      <c r="F13" s="15">
        <f>SUM(F14:F22)</f>
        <v>32586.77</v>
      </c>
      <c r="G13" s="15">
        <f>SUM(G14:G22)</f>
        <v>32586.77</v>
      </c>
      <c r="H13" s="15">
        <f t="shared" si="1"/>
        <v>14045.780000000002</v>
      </c>
    </row>
    <row r="14" spans="1:8" x14ac:dyDescent="0.2">
      <c r="A14" s="49">
        <v>2100</v>
      </c>
      <c r="B14" s="11" t="s">
        <v>81</v>
      </c>
      <c r="C14" s="15">
        <v>15886.97</v>
      </c>
      <c r="D14" s="15">
        <v>6945.58</v>
      </c>
      <c r="E14" s="15">
        <f t="shared" si="0"/>
        <v>22832.55</v>
      </c>
      <c r="F14" s="15">
        <v>21778.65</v>
      </c>
      <c r="G14" s="15">
        <v>21778.65</v>
      </c>
      <c r="H14" s="15">
        <f t="shared" si="1"/>
        <v>1053.8999999999978</v>
      </c>
    </row>
    <row r="15" spans="1:8" x14ac:dyDescent="0.2">
      <c r="A15" s="49">
        <v>2200</v>
      </c>
      <c r="B15" s="11" t="s">
        <v>82</v>
      </c>
      <c r="C15" s="15">
        <v>10000</v>
      </c>
      <c r="D15" s="15">
        <v>0</v>
      </c>
      <c r="E15" s="15">
        <f t="shared" si="0"/>
        <v>10000</v>
      </c>
      <c r="F15" s="15">
        <v>4958.12</v>
      </c>
      <c r="G15" s="15">
        <v>4958.12</v>
      </c>
      <c r="H15" s="15">
        <f t="shared" si="1"/>
        <v>5041.88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7800</v>
      </c>
      <c r="D19" s="15">
        <v>0</v>
      </c>
      <c r="E19" s="15">
        <f t="shared" si="0"/>
        <v>7800</v>
      </c>
      <c r="F19" s="15">
        <v>5850</v>
      </c>
      <c r="G19" s="15">
        <v>5850</v>
      </c>
      <c r="H19" s="15">
        <f t="shared" si="1"/>
        <v>1950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38200</v>
      </c>
      <c r="D23" s="15">
        <f>SUM(D24:D32)</f>
        <v>55000</v>
      </c>
      <c r="E23" s="15">
        <f t="shared" si="0"/>
        <v>93200</v>
      </c>
      <c r="F23" s="15">
        <f>SUM(F24:F32)</f>
        <v>43560.65</v>
      </c>
      <c r="G23" s="15">
        <f>SUM(G24:G32)</f>
        <v>43560.65</v>
      </c>
      <c r="H23" s="15">
        <f t="shared" si="1"/>
        <v>49639.35</v>
      </c>
    </row>
    <row r="24" spans="1:8" x14ac:dyDescent="0.2">
      <c r="A24" s="49">
        <v>3100</v>
      </c>
      <c r="B24" s="11" t="s">
        <v>90</v>
      </c>
      <c r="C24" s="15">
        <v>15900</v>
      </c>
      <c r="D24" s="15">
        <v>20000</v>
      </c>
      <c r="E24" s="15">
        <f t="shared" si="0"/>
        <v>35900</v>
      </c>
      <c r="F24" s="15">
        <v>10593.9</v>
      </c>
      <c r="G24" s="15">
        <v>10593.9</v>
      </c>
      <c r="H24" s="15">
        <f t="shared" si="1"/>
        <v>25306.1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2808</v>
      </c>
      <c r="D27" s="15">
        <v>0</v>
      </c>
      <c r="E27" s="15">
        <f t="shared" si="0"/>
        <v>2808</v>
      </c>
      <c r="F27" s="15">
        <v>1416.36</v>
      </c>
      <c r="G27" s="15">
        <v>1416.36</v>
      </c>
      <c r="H27" s="15">
        <f t="shared" si="1"/>
        <v>1391.64</v>
      </c>
    </row>
    <row r="28" spans="1:8" x14ac:dyDescent="0.2">
      <c r="A28" s="49">
        <v>3500</v>
      </c>
      <c r="B28" s="11" t="s">
        <v>94</v>
      </c>
      <c r="C28" s="15">
        <v>1692</v>
      </c>
      <c r="D28" s="15">
        <v>30000</v>
      </c>
      <c r="E28" s="15">
        <f t="shared" si="0"/>
        <v>31692</v>
      </c>
      <c r="F28" s="15">
        <v>20039.39</v>
      </c>
      <c r="G28" s="15">
        <v>20039.39</v>
      </c>
      <c r="H28" s="15">
        <f t="shared" si="1"/>
        <v>11652.61</v>
      </c>
    </row>
    <row r="29" spans="1:8" x14ac:dyDescent="0.2">
      <c r="A29" s="49">
        <v>3600</v>
      </c>
      <c r="B29" s="11" t="s">
        <v>95</v>
      </c>
      <c r="C29" s="15">
        <v>4500</v>
      </c>
      <c r="D29" s="15">
        <v>0</v>
      </c>
      <c r="E29" s="15">
        <f t="shared" si="0"/>
        <v>4500</v>
      </c>
      <c r="F29" s="15">
        <v>0</v>
      </c>
      <c r="G29" s="15">
        <v>0</v>
      </c>
      <c r="H29" s="15">
        <f t="shared" si="1"/>
        <v>4500</v>
      </c>
    </row>
    <row r="30" spans="1:8" x14ac:dyDescent="0.2">
      <c r="A30" s="49">
        <v>3700</v>
      </c>
      <c r="B30" s="11" t="s">
        <v>96</v>
      </c>
      <c r="C30" s="15">
        <v>2000</v>
      </c>
      <c r="D30" s="15">
        <v>0</v>
      </c>
      <c r="E30" s="15">
        <f t="shared" si="0"/>
        <v>2000</v>
      </c>
      <c r="F30" s="15">
        <v>92</v>
      </c>
      <c r="G30" s="15">
        <v>92</v>
      </c>
      <c r="H30" s="15">
        <f t="shared" si="1"/>
        <v>1908</v>
      </c>
    </row>
    <row r="31" spans="1:8" x14ac:dyDescent="0.2">
      <c r="A31" s="49">
        <v>3800</v>
      </c>
      <c r="B31" s="11" t="s">
        <v>97</v>
      </c>
      <c r="C31" s="15">
        <v>0</v>
      </c>
      <c r="D31" s="15">
        <v>0</v>
      </c>
      <c r="E31" s="15">
        <f t="shared" si="0"/>
        <v>0</v>
      </c>
      <c r="F31" s="15">
        <v>6219</v>
      </c>
      <c r="G31" s="15">
        <v>6219</v>
      </c>
      <c r="H31" s="15">
        <f t="shared" si="1"/>
        <v>-6219</v>
      </c>
    </row>
    <row r="32" spans="1:8" x14ac:dyDescent="0.2">
      <c r="A32" s="49">
        <v>3900</v>
      </c>
      <c r="B32" s="11" t="s">
        <v>19</v>
      </c>
      <c r="C32" s="15">
        <v>11300</v>
      </c>
      <c r="D32" s="15">
        <v>5000</v>
      </c>
      <c r="E32" s="15">
        <f t="shared" si="0"/>
        <v>16300</v>
      </c>
      <c r="F32" s="15">
        <v>5200</v>
      </c>
      <c r="G32" s="15">
        <v>5200</v>
      </c>
      <c r="H32" s="15">
        <f t="shared" si="1"/>
        <v>11100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20000</v>
      </c>
      <c r="E43" s="15">
        <f t="shared" si="0"/>
        <v>20000</v>
      </c>
      <c r="F43" s="15">
        <f>SUM(F44:F52)</f>
        <v>17400</v>
      </c>
      <c r="G43" s="15">
        <f>SUM(G44:G52)</f>
        <v>17400</v>
      </c>
      <c r="H43" s="15">
        <f t="shared" si="1"/>
        <v>2600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20000</v>
      </c>
      <c r="E44" s="15">
        <f t="shared" si="0"/>
        <v>20000</v>
      </c>
      <c r="F44" s="15">
        <v>17400</v>
      </c>
      <c r="G44" s="15">
        <v>17400</v>
      </c>
      <c r="H44" s="15">
        <f t="shared" si="1"/>
        <v>2600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729182.66999999993</v>
      </c>
      <c r="D77" s="17">
        <f t="shared" si="4"/>
        <v>131945.58000000002</v>
      </c>
      <c r="E77" s="17">
        <f t="shared" si="4"/>
        <v>861128.25</v>
      </c>
      <c r="F77" s="17">
        <f t="shared" si="4"/>
        <v>404733.73000000004</v>
      </c>
      <c r="G77" s="17">
        <f t="shared" si="4"/>
        <v>404733.73000000004</v>
      </c>
      <c r="H77" s="17">
        <f t="shared" si="4"/>
        <v>456394.51999999996</v>
      </c>
    </row>
    <row r="78" spans="1:8" x14ac:dyDescent="0.2">
      <c r="B78" s="71" t="s">
        <v>141</v>
      </c>
      <c r="C78" s="71"/>
      <c r="D78" s="71"/>
      <c r="E78" s="71"/>
      <c r="F78" s="71"/>
      <c r="G78" s="71"/>
      <c r="H78" s="71"/>
    </row>
    <row r="82" spans="2:8" ht="56.25" x14ac:dyDescent="0.2">
      <c r="B82" s="53" t="s">
        <v>142</v>
      </c>
      <c r="C82" s="53" t="s">
        <v>143</v>
      </c>
      <c r="D82" s="53" t="s">
        <v>144</v>
      </c>
      <c r="E82" s="52"/>
      <c r="F82" s="52"/>
      <c r="G82" s="52"/>
      <c r="H82" s="52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H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showGridLines="0" tabSelected="1" zoomScaleNormal="100" workbookViewId="0">
      <selection activeCell="B17" sqref="B17:H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135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60</v>
      </c>
      <c r="B2" s="66"/>
      <c r="C2" s="60" t="s">
        <v>66</v>
      </c>
      <c r="D2" s="61"/>
      <c r="E2" s="61"/>
      <c r="F2" s="61"/>
      <c r="G2" s="62"/>
      <c r="H2" s="63" t="s">
        <v>65</v>
      </c>
    </row>
    <row r="3" spans="1:8" ht="24.95" customHeight="1" x14ac:dyDescent="0.2">
      <c r="A3" s="67"/>
      <c r="B3" s="68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729182.67</v>
      </c>
      <c r="D6" s="50">
        <v>111945.58</v>
      </c>
      <c r="E6" s="50">
        <f>C6+D6</f>
        <v>841128.25</v>
      </c>
      <c r="F6" s="50">
        <v>387333.73</v>
      </c>
      <c r="G6" s="50">
        <v>387333.73</v>
      </c>
      <c r="H6" s="50">
        <f>E6-F6</f>
        <v>453794.52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20000</v>
      </c>
      <c r="E8" s="50">
        <f>C8+D8</f>
        <v>20000</v>
      </c>
      <c r="F8" s="50">
        <v>17400</v>
      </c>
      <c r="G8" s="50">
        <v>17400</v>
      </c>
      <c r="H8" s="50">
        <f>E8-F8</f>
        <v>2600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729182.67</v>
      </c>
      <c r="D16" s="17">
        <f>SUM(D6+D8+D10+D12+D14)</f>
        <v>131945.58000000002</v>
      </c>
      <c r="E16" s="17">
        <f>SUM(E6+E8+E10+E12+E14)</f>
        <v>861128.25</v>
      </c>
      <c r="F16" s="17">
        <f t="shared" ref="F16:H16" si="0">SUM(F6+F8+F10+F12+F14)</f>
        <v>404733.73</v>
      </c>
      <c r="G16" s="17">
        <f t="shared" si="0"/>
        <v>404733.73</v>
      </c>
      <c r="H16" s="17">
        <f t="shared" si="0"/>
        <v>456394.52</v>
      </c>
    </row>
    <row r="17" spans="2:8" x14ac:dyDescent="0.2">
      <c r="B17" s="71" t="s">
        <v>141</v>
      </c>
      <c r="C17" s="71"/>
      <c r="D17" s="71"/>
      <c r="E17" s="71"/>
      <c r="F17" s="71"/>
      <c r="G17" s="71"/>
      <c r="H17" s="71"/>
    </row>
    <row r="21" spans="2:8" ht="67.5" x14ac:dyDescent="0.2">
      <c r="B21" s="55" t="s">
        <v>142</v>
      </c>
      <c r="C21" s="55" t="s">
        <v>143</v>
      </c>
      <c r="D21" s="55" t="s">
        <v>144</v>
      </c>
      <c r="E21" s="54"/>
      <c r="F21" s="54"/>
      <c r="G21" s="54"/>
      <c r="H21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H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28" workbookViewId="0">
      <selection activeCell="B53" sqref="B53:H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5" t="s">
        <v>60</v>
      </c>
      <c r="B3" s="66"/>
      <c r="C3" s="60" t="s">
        <v>66</v>
      </c>
      <c r="D3" s="61"/>
      <c r="E3" s="61"/>
      <c r="F3" s="61"/>
      <c r="G3" s="62"/>
      <c r="H3" s="63" t="s">
        <v>65</v>
      </c>
    </row>
    <row r="4" spans="1:8" ht="24.95" customHeight="1" x14ac:dyDescent="0.2">
      <c r="A4" s="67"/>
      <c r="B4" s="68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729182.67</v>
      </c>
      <c r="D7" s="15">
        <v>131945.57999999999</v>
      </c>
      <c r="E7" s="15">
        <f>C7+D7</f>
        <v>861128.25</v>
      </c>
      <c r="F7" s="15">
        <v>404733.73</v>
      </c>
      <c r="G7" s="15">
        <v>404733.73</v>
      </c>
      <c r="H7" s="15">
        <f>E7-F7</f>
        <v>456394.52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729182.67</v>
      </c>
      <c r="D16" s="23">
        <f t="shared" si="2"/>
        <v>131945.57999999999</v>
      </c>
      <c r="E16" s="23">
        <f t="shared" si="2"/>
        <v>861128.25</v>
      </c>
      <c r="F16" s="23">
        <f t="shared" si="2"/>
        <v>404733.73</v>
      </c>
      <c r="G16" s="23">
        <f t="shared" si="2"/>
        <v>404733.73</v>
      </c>
      <c r="H16" s="23">
        <f t="shared" si="2"/>
        <v>456394.52</v>
      </c>
    </row>
    <row r="19" spans="1:8" ht="45" customHeight="1" x14ac:dyDescent="0.2">
      <c r="A19" s="60" t="s">
        <v>138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60</v>
      </c>
      <c r="B21" s="66"/>
      <c r="C21" s="60" t="s">
        <v>66</v>
      </c>
      <c r="D21" s="61"/>
      <c r="E21" s="61"/>
      <c r="F21" s="61"/>
      <c r="G21" s="62"/>
      <c r="H21" s="63" t="s">
        <v>65</v>
      </c>
    </row>
    <row r="22" spans="1:8" ht="22.5" x14ac:dyDescent="0.2">
      <c r="A22" s="67"/>
      <c r="B22" s="68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0" t="s">
        <v>139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60</v>
      </c>
      <c r="B34" s="66"/>
      <c r="C34" s="60" t="s">
        <v>66</v>
      </c>
      <c r="D34" s="61"/>
      <c r="E34" s="61"/>
      <c r="F34" s="61"/>
      <c r="G34" s="62"/>
      <c r="H34" s="63" t="s">
        <v>65</v>
      </c>
    </row>
    <row r="35" spans="1:8" ht="22.5" x14ac:dyDescent="0.2">
      <c r="A35" s="67"/>
      <c r="B35" s="68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71" t="s">
        <v>141</v>
      </c>
      <c r="C53" s="71"/>
      <c r="D53" s="71"/>
      <c r="E53" s="71"/>
      <c r="F53" s="71"/>
      <c r="G53" s="71"/>
      <c r="H53" s="71"/>
    </row>
    <row r="57" spans="1:8" ht="67.5" x14ac:dyDescent="0.2">
      <c r="B57" s="57" t="s">
        <v>142</v>
      </c>
      <c r="C57" s="57" t="s">
        <v>143</v>
      </c>
      <c r="D57" s="57" t="s">
        <v>144</v>
      </c>
      <c r="E57" s="56"/>
      <c r="F57" s="56"/>
      <c r="G57" s="56"/>
      <c r="H57" s="56"/>
    </row>
  </sheetData>
  <sheetProtection formatCells="0" formatColumns="0" formatRows="0" insertRows="0" deleteRows="0" autoFilter="0"/>
  <mergeCells count="13">
    <mergeCell ref="B53:H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showGridLines="0" workbookViewId="0">
      <selection activeCell="B43" sqref="B43:H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140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60</v>
      </c>
      <c r="B2" s="66"/>
      <c r="C2" s="60" t="s">
        <v>66</v>
      </c>
      <c r="D2" s="61"/>
      <c r="E2" s="61"/>
      <c r="F2" s="61"/>
      <c r="G2" s="62"/>
      <c r="H2" s="63" t="s">
        <v>65</v>
      </c>
    </row>
    <row r="3" spans="1:8" ht="24.95" customHeight="1" x14ac:dyDescent="0.2">
      <c r="A3" s="67"/>
      <c r="B3" s="68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729182.67</v>
      </c>
      <c r="D6" s="15">
        <f t="shared" si="0"/>
        <v>131945.57999999999</v>
      </c>
      <c r="E6" s="15">
        <f t="shared" si="0"/>
        <v>861128.25</v>
      </c>
      <c r="F6" s="15">
        <f t="shared" si="0"/>
        <v>404733.73</v>
      </c>
      <c r="G6" s="15">
        <f t="shared" si="0"/>
        <v>404733.73</v>
      </c>
      <c r="H6" s="15">
        <f t="shared" si="0"/>
        <v>456394.52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729182.67</v>
      </c>
      <c r="D14" s="15">
        <v>131945.57999999999</v>
      </c>
      <c r="E14" s="15">
        <f t="shared" si="1"/>
        <v>861128.25</v>
      </c>
      <c r="F14" s="15">
        <v>404733.73</v>
      </c>
      <c r="G14" s="15">
        <v>404733.73</v>
      </c>
      <c r="H14" s="15">
        <f t="shared" si="2"/>
        <v>456394.52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729182.67</v>
      </c>
      <c r="D42" s="23">
        <f t="shared" si="12"/>
        <v>131945.57999999999</v>
      </c>
      <c r="E42" s="23">
        <f t="shared" si="12"/>
        <v>861128.25</v>
      </c>
      <c r="F42" s="23">
        <f t="shared" si="12"/>
        <v>404733.73</v>
      </c>
      <c r="G42" s="23">
        <f t="shared" si="12"/>
        <v>404733.73</v>
      </c>
      <c r="H42" s="23">
        <f t="shared" si="12"/>
        <v>456394.52</v>
      </c>
    </row>
    <row r="43" spans="1:8" x14ac:dyDescent="0.2">
      <c r="A43" s="37"/>
      <c r="B43" s="71" t="s">
        <v>141</v>
      </c>
      <c r="C43" s="71"/>
      <c r="D43" s="71"/>
      <c r="E43" s="71"/>
      <c r="F43" s="71"/>
      <c r="G43" s="71"/>
      <c r="H43" s="71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7" spans="1:8" ht="67.5" x14ac:dyDescent="0.2">
      <c r="B47" s="59" t="s">
        <v>142</v>
      </c>
      <c r="C47" s="59" t="s">
        <v>143</v>
      </c>
      <c r="D47" s="59" t="s">
        <v>144</v>
      </c>
      <c r="E47" s="58"/>
      <c r="F47" s="58"/>
      <c r="G47" s="58"/>
      <c r="H47" s="58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DIRECCIÓN</cp:lastModifiedBy>
  <cp:lastPrinted>2018-10-04T16:33:29Z</cp:lastPrinted>
  <dcterms:created xsi:type="dcterms:W3CDTF">2014-02-10T03:37:14Z</dcterms:created>
  <dcterms:modified xsi:type="dcterms:W3CDTF">2018-10-04T16:38:46Z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