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-JFCONTA\Documents\Aaaa\Cuentas Publicas 2017\Cuenta_Publica_Anual_2017\Digital\"/>
    </mc:Choice>
  </mc:AlternateContent>
  <bookViews>
    <workbookView xWindow="0" yWindow="0" windowWidth="24000" windowHeight="9735" tabRatio="923" firstSheet="30" activeTab="34"/>
  </bookViews>
  <sheets>
    <sheet name="Notas a los Edos Financieros" sheetId="1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'ESF-03'!$A$7:$K$111</definedName>
    <definedName name="_xlnm._FilterDatabase" localSheetId="14" hidden="1">'ESF-08'!$A$7:$H$118</definedName>
    <definedName name="_xlnm.Print_Area" localSheetId="46">'Conciliacion_Ig (I)'!$A$1:$D$11</definedName>
    <definedName name="_xlnm.Print_Area" localSheetId="30">'EA-01'!$A$1:$D$102</definedName>
    <definedName name="_xlnm.Print_Area" localSheetId="32">'EA-02'!$A$1:$E$16</definedName>
    <definedName name="_xlnm.Print_Area" localSheetId="34">'EA-03'!$A$1:$E$163</definedName>
    <definedName name="_xlnm.Print_Area" localSheetId="40">'EFE-01'!$A$1:$E$164</definedName>
    <definedName name="_xlnm.Print_Area" localSheetId="42">'EFE-02'!$A$1:$D$34</definedName>
    <definedName name="_xlnm.Print_Area" localSheetId="44">'EFE-03'!$A$1:$C$43</definedName>
    <definedName name="_xlnm.Print_Area" localSheetId="1">'ESF-01'!$A$1:$E$139</definedName>
    <definedName name="_xlnm.Print_Area" localSheetId="3">'ESF-02'!$A$1:$H$26</definedName>
    <definedName name="_xlnm.Print_Area" localSheetId="5">'ESF-03'!$A$1:$I$118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'ESF-08'!$A$1:$F$68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'ESF-12'!$A$1:$H$76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'VHP-01'!$A$1:$G$16</definedName>
    <definedName name="_xlnm.Print_Area" localSheetId="38">'VHP-02'!$A$1:$F$81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52511" iterateDelta="1E-4"/>
</workbook>
</file>

<file path=xl/calcChain.xml><?xml version="1.0" encoding="utf-8"?>
<calcChain xmlns="http://schemas.openxmlformats.org/spreadsheetml/2006/main">
  <c r="E162" i="46" l="1"/>
  <c r="D107" i="46"/>
  <c r="D106" i="46"/>
  <c r="D105" i="46"/>
  <c r="D104" i="46"/>
  <c r="D103" i="46"/>
  <c r="D102" i="46"/>
  <c r="D101" i="46"/>
  <c r="D100" i="46"/>
  <c r="D99" i="46"/>
  <c r="D98" i="46"/>
  <c r="D97" i="46"/>
  <c r="D96" i="46"/>
  <c r="D95" i="46"/>
  <c r="D94" i="46"/>
  <c r="D93" i="46"/>
  <c r="D92" i="46"/>
  <c r="D91" i="46"/>
  <c r="D90" i="46"/>
  <c r="D89" i="46"/>
  <c r="D88" i="46"/>
  <c r="D87" i="46"/>
  <c r="D86" i="46"/>
  <c r="D85" i="46"/>
  <c r="D84" i="46"/>
  <c r="D83" i="46"/>
  <c r="D82" i="46"/>
  <c r="D81" i="46"/>
  <c r="D80" i="46"/>
  <c r="D79" i="46"/>
  <c r="D78" i="46"/>
  <c r="D77" i="46"/>
  <c r="D76" i="46"/>
  <c r="D75" i="46"/>
  <c r="D74" i="46"/>
  <c r="D73" i="46"/>
  <c r="D72" i="46"/>
  <c r="D71" i="46"/>
  <c r="D70" i="46"/>
  <c r="D69" i="46"/>
  <c r="D68" i="46"/>
  <c r="D67" i="46"/>
  <c r="D66" i="46"/>
  <c r="D65" i="46"/>
  <c r="D64" i="46"/>
  <c r="D63" i="46"/>
  <c r="D62" i="46"/>
  <c r="D61" i="46"/>
  <c r="D60" i="46"/>
  <c r="D59" i="46"/>
  <c r="D58" i="46"/>
  <c r="D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E160" i="46" l="1"/>
  <c r="E159" i="46"/>
  <c r="E158" i="46"/>
  <c r="E157" i="46"/>
  <c r="E156" i="46"/>
  <c r="E155" i="46"/>
  <c r="E154" i="46"/>
  <c r="E153" i="46"/>
  <c r="E152" i="46"/>
  <c r="E151" i="46"/>
  <c r="E150" i="46"/>
  <c r="E149" i="46"/>
  <c r="E148" i="46"/>
  <c r="E147" i="46"/>
  <c r="E146" i="46"/>
  <c r="E145" i="46"/>
  <c r="E144" i="46"/>
  <c r="E143" i="46"/>
  <c r="E142" i="46"/>
  <c r="E141" i="46"/>
  <c r="E140" i="46"/>
  <c r="E139" i="46"/>
  <c r="E138" i="46"/>
  <c r="E137" i="46"/>
  <c r="E136" i="46"/>
  <c r="E135" i="46"/>
  <c r="E134" i="46"/>
  <c r="E133" i="46"/>
  <c r="E132" i="46"/>
  <c r="E131" i="46"/>
  <c r="E130" i="46"/>
  <c r="E129" i="46"/>
  <c r="E128" i="46"/>
  <c r="E127" i="46"/>
  <c r="E126" i="46"/>
  <c r="E125" i="46"/>
  <c r="E124" i="46"/>
  <c r="E123" i="46"/>
  <c r="E122" i="46"/>
  <c r="E121" i="46"/>
  <c r="E120" i="46"/>
  <c r="E119" i="46"/>
  <c r="E118" i="46"/>
  <c r="E117" i="46"/>
  <c r="E116" i="46"/>
  <c r="E115" i="46"/>
  <c r="E114" i="46"/>
  <c r="E113" i="46"/>
  <c r="E112" i="46"/>
  <c r="E111" i="46"/>
  <c r="E110" i="46"/>
  <c r="E109" i="46"/>
  <c r="E108" i="46"/>
  <c r="D42" i="51" l="1"/>
  <c r="D41" i="51" s="1"/>
  <c r="C42" i="51"/>
  <c r="C41" i="51" s="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9" i="53"/>
  <c r="C27" i="53"/>
  <c r="C35" i="53"/>
  <c r="C9" i="52"/>
  <c r="C15" i="52"/>
  <c r="C20" i="52" s="1"/>
  <c r="C32" i="50"/>
  <c r="C62" i="50"/>
  <c r="C162" i="49"/>
  <c r="D162" i="49"/>
  <c r="E162" i="49"/>
  <c r="C79" i="48"/>
  <c r="D79" i="48"/>
  <c r="E79" i="48"/>
  <c r="C14" i="47"/>
  <c r="D14" i="47"/>
  <c r="E14" i="47"/>
  <c r="C14" i="45"/>
  <c r="C100" i="44"/>
  <c r="C144" i="44"/>
  <c r="C10" i="43"/>
  <c r="C18" i="43"/>
  <c r="C26" i="43"/>
  <c r="C10" i="42"/>
  <c r="C18" i="42"/>
  <c r="C74" i="41"/>
  <c r="D74" i="41"/>
  <c r="E74" i="41"/>
  <c r="F74" i="41"/>
  <c r="G74" i="41"/>
  <c r="C94" i="41"/>
  <c r="D94" i="41"/>
  <c r="E94" i="41"/>
  <c r="F94" i="41"/>
  <c r="G94" i="41"/>
  <c r="C11" i="40"/>
  <c r="C20" i="40"/>
  <c r="C13" i="38"/>
  <c r="D13" i="38"/>
  <c r="E13" i="38"/>
  <c r="C22" i="38"/>
  <c r="D22" i="38"/>
  <c r="E22" i="38"/>
  <c r="C34" i="38"/>
  <c r="D34" i="38"/>
  <c r="E34" i="38"/>
  <c r="C21" i="37"/>
  <c r="D21" i="37"/>
  <c r="E21" i="37"/>
  <c r="C56" i="37"/>
  <c r="D56" i="37"/>
  <c r="E56" i="37"/>
  <c r="C66" i="37"/>
  <c r="D66" i="37"/>
  <c r="E66" i="37"/>
  <c r="C76" i="37"/>
  <c r="D76" i="37"/>
  <c r="E76" i="37"/>
  <c r="C108" i="37"/>
  <c r="D108" i="37"/>
  <c r="E108" i="37"/>
  <c r="C118" i="37"/>
  <c r="D118" i="37"/>
  <c r="E118" i="37"/>
  <c r="C16" i="36"/>
  <c r="C16" i="35"/>
  <c r="C16" i="34"/>
  <c r="C26" i="34"/>
  <c r="B28" i="34"/>
  <c r="C16" i="32"/>
  <c r="D16" i="32"/>
  <c r="E16" i="32"/>
  <c r="F16" i="32"/>
  <c r="G16" i="32"/>
  <c r="C26" i="32"/>
  <c r="D26" i="32"/>
  <c r="E26" i="32"/>
  <c r="F26" i="32"/>
  <c r="G26" i="32"/>
  <c r="C36" i="32"/>
  <c r="D36" i="32"/>
  <c r="E36" i="32"/>
  <c r="F36" i="32"/>
  <c r="G36" i="32"/>
  <c r="C46" i="32"/>
  <c r="D46" i="32"/>
  <c r="E46" i="32"/>
  <c r="F46" i="32"/>
  <c r="G46" i="32"/>
  <c r="C76" i="32"/>
  <c r="D76" i="32"/>
  <c r="E76" i="32"/>
  <c r="F76" i="32"/>
  <c r="G76" i="32"/>
  <c r="C86" i="32"/>
  <c r="D86" i="32"/>
  <c r="E86" i="32"/>
  <c r="F86" i="32"/>
  <c r="G86" i="32"/>
  <c r="C96" i="32"/>
  <c r="D96" i="32"/>
  <c r="E96" i="32"/>
  <c r="F96" i="32"/>
  <c r="G96" i="32"/>
  <c r="C106" i="32"/>
  <c r="D106" i="32"/>
  <c r="E106" i="32"/>
  <c r="F106" i="32"/>
  <c r="G106" i="32"/>
  <c r="C116" i="32"/>
  <c r="D116" i="32"/>
  <c r="E116" i="32"/>
  <c r="F116" i="32"/>
  <c r="G116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112" i="30"/>
  <c r="C125" i="30"/>
  <c r="C138" i="30"/>
  <c r="F18" i="28"/>
  <c r="G18" i="28"/>
  <c r="H18" i="28"/>
  <c r="I18" i="28"/>
  <c r="K18" i="28"/>
  <c r="L18" i="28"/>
  <c r="M18" i="28"/>
  <c r="N18" i="28"/>
  <c r="O18" i="28"/>
</calcChain>
</file>

<file path=xl/sharedStrings.xml><?xml version="1.0" encoding="utf-8"?>
<sst xmlns="http://schemas.openxmlformats.org/spreadsheetml/2006/main" count="2356" uniqueCount="1673">
  <si>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</si>
  <si>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</si>
  <si>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</si>
  <si>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</si>
  <si>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</si>
  <si>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</si>
  <si>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</si>
  <si>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</si>
  <si>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</si>
  <si>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</si>
  <si>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</si>
  <si>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</si>
  <si>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</si>
  <si>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</si>
  <si>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</si>
  <si>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</si>
  <si>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</si>
  <si>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</si>
  <si>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</si>
  <si>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</si>
  <si>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</si>
  <si>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</si>
  <si>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</si>
  <si>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</si>
  <si>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</si>
  <si>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</si>
  <si>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</si>
  <si>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</si>
  <si>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</si>
  <si>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</si>
  <si>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</si>
  <si>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</si>
  <si>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</si>
  <si>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</si>
  <si>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</si>
  <si>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</si>
  <si>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</si>
  <si>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</si>
  <si>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</si>
  <si>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</si>
  <si>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</si>
  <si>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</si>
  <si>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</si>
  <si>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</si>
  <si>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</si>
  <si>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</si>
  <si>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</si>
  <si>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</si>
  <si>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</si>
  <si>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</si>
  <si>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</si>
  <si>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</si>
  <si>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</si>
  <si>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</si>
  <si>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</si>
  <si>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</si>
  <si>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</si>
  <si>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</si>
  <si>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</si>
  <si>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</si>
  <si>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</si>
  <si>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</si>
  <si>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</si>
  <si>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</si>
  <si>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</si>
  <si>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</si>
  <si>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</si>
  <si>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</si>
  <si>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</si>
  <si>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</si>
  <si>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</si>
  <si>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</si>
  <si>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</si>
  <si>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</si>
  <si>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</si>
  <si>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</si>
  <si>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</si>
  <si>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</si>
  <si>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</si>
  <si>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</si>
  <si>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</si>
  <si>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</si>
  <si>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</si>
  <si>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</si>
  <si>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</si>
  <si>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</si>
  <si>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</si>
  <si>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</si>
  <si>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</si>
  <si>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</si>
  <si>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</si>
  <si>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</si>
  <si>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</si>
  <si>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</si>
  <si>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</si>
  <si>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</si>
  <si>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</si>
  <si>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</si>
  <si>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</si>
  <si>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</si>
  <si>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</si>
  <si>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</si>
  <si>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</si>
  <si>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</si>
  <si>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</si>
  <si>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</si>
  <si>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</si>
  <si>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</si>
  <si>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</si>
  <si>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</si>
  <si>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</si>
  <si>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</si>
  <si>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</si>
  <si>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</si>
  <si>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</si>
  <si>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</si>
  <si>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</si>
  <si>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</si>
  <si>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</si>
  <si>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</si>
  <si>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</si>
  <si>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</si>
  <si>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</si>
  <si>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</si>
  <si>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</si>
  <si>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</si>
  <si>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</si>
  <si>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</si>
  <si>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</si>
  <si>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</si>
  <si>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</si>
  <si>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</si>
  <si>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</si>
  <si>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</si>
  <si>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</si>
  <si>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</si>
  <si>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</si>
  <si>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</si>
  <si>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</si>
  <si>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</si>
  <si>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</si>
  <si>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</si>
  <si>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</si>
  <si>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</si>
  <si>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</si>
  <si>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</si>
  <si>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</si>
  <si>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</si>
  <si>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</si>
  <si>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</si>
  <si>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</si>
  <si>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</si>
  <si>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</si>
  <si>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</si>
  <si>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</si>
  <si>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</si>
  <si>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</si>
  <si>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</si>
  <si>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</si>
  <si>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</si>
  <si>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</si>
  <si>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</si>
  <si>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</si>
  <si>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</si>
  <si>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</si>
  <si>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</si>
  <si>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</si>
  <si>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</si>
  <si>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</si>
  <si>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</si>
  <si>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</si>
  <si>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</si>
  <si>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</si>
  <si>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</si>
  <si>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</si>
  <si>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</si>
  <si>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</si>
  <si>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</si>
  <si>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</si>
  <si>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</si>
  <si>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</si>
  <si>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</si>
  <si>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</si>
  <si>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</si>
  <si>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</si>
  <si>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</si>
  <si>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</si>
  <si>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</si>
  <si>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</si>
  <si>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</si>
  <si>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</si>
  <si>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</si>
  <si>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</si>
  <si>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</si>
  <si>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</si>
  <si>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</si>
  <si>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</si>
  <si>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</si>
  <si>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</si>
  <si>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</si>
  <si>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</si>
  <si>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</si>
  <si>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</si>
  <si>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</si>
  <si>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</si>
  <si>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</si>
  <si>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</si>
  <si>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</si>
  <si>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</si>
  <si>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</si>
  <si>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</si>
  <si>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</si>
  <si>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</si>
  <si>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</si>
  <si>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</si>
  <si>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</si>
  <si>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</si>
  <si>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</si>
  <si>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</si>
  <si>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</si>
  <si>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</si>
  <si>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</si>
  <si>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</si>
  <si>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</si>
  <si>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</si>
  <si>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</si>
  <si>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</si>
  <si>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</si>
  <si>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</si>
  <si>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</si>
  <si>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</si>
  <si>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</si>
  <si>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</si>
  <si>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</si>
  <si>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</si>
  <si>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</si>
  <si>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</si>
  <si>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</si>
  <si>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</si>
  <si>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</si>
  <si>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</si>
  <si>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</si>
  <si>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</si>
  <si>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</si>
  <si>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</si>
  <si>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</si>
  <si>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</si>
  <si>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</si>
  <si>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</si>
  <si>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</si>
  <si>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</si>
  <si>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</si>
  <si>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</si>
  <si>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</si>
  <si>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</si>
  <si>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</si>
  <si>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</si>
  <si>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</si>
  <si>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</si>
  <si>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</si>
  <si>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</si>
  <si>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</si>
  <si>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</si>
  <si>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</si>
  <si>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</si>
  <si>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</si>
  <si>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</si>
  <si>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</si>
  <si>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</si>
  <si>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</si>
  <si>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</si>
  <si>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</si>
  <si>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</si>
  <si>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</si>
  <si>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</si>
  <si>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</si>
  <si>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</si>
  <si>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</si>
  <si>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</si>
  <si>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</si>
  <si>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</si>
  <si>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</si>
  <si>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</si>
  <si>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</si>
  <si>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</si>
  <si>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</si>
  <si>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</si>
  <si>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</si>
  <si>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</si>
  <si>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</si>
  <si>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</si>
  <si>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</si>
  <si>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</si>
  <si>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</si>
  <si>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</si>
  <si>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</si>
  <si>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</si>
  <si>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</si>
  <si>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</si>
  <si>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</si>
  <si>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</si>
  <si>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</si>
  <si>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</si>
  <si>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</si>
  <si>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</si>
  <si>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</si>
  <si>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</si>
  <si>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</si>
  <si>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</si>
  <si>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</si>
  <si>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</si>
  <si>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</si>
  <si>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</si>
  <si>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</si>
  <si>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</si>
  <si>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</si>
  <si>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</si>
  <si>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</si>
  <si>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</si>
  <si>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</si>
  <si>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</si>
  <si>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</si>
  <si>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</si>
  <si>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</si>
  <si>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</si>
  <si>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</si>
  <si>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</si>
  <si>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</si>
  <si>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</si>
  <si>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</si>
  <si>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</si>
  <si>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</si>
  <si>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</si>
  <si>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</si>
  <si>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</si>
  <si>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</si>
  <si>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</si>
  <si>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</si>
  <si>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</si>
  <si>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</si>
  <si>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</si>
  <si>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</si>
  <si>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</si>
  <si>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</si>
  <si>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</si>
  <si>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</si>
  <si>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</si>
  <si>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</si>
  <si>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</si>
  <si>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</si>
  <si>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</si>
  <si>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</si>
  <si>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</si>
  <si>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</si>
  <si>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</si>
  <si>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</si>
  <si>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</si>
  <si>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</si>
  <si>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</si>
  <si>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</si>
  <si>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</si>
  <si>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</si>
  <si>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</si>
  <si>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</si>
  <si>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</si>
  <si>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</si>
  <si>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</si>
  <si>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</si>
  <si>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</si>
  <si>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</si>
  <si>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</si>
  <si>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</si>
  <si>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</si>
  <si>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</si>
  <si>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</si>
  <si>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</si>
  <si>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</si>
  <si>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</si>
  <si>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</si>
  <si>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</si>
  <si>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</si>
  <si>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</si>
  <si>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</si>
  <si>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</si>
  <si>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</si>
  <si>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</si>
  <si>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</si>
  <si>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</si>
  <si>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</si>
  <si>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</si>
  <si>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</si>
  <si>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</si>
  <si>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</si>
  <si>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</si>
  <si>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</si>
  <si>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</si>
  <si>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</si>
  <si>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</si>
  <si>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</si>
  <si>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</si>
  <si>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</si>
  <si>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</si>
  <si>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</si>
  <si>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</si>
  <si>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</si>
  <si>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</si>
  <si>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</si>
  <si>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</si>
  <si>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</si>
  <si>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</si>
  <si>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</si>
  <si>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</si>
  <si>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</si>
  <si>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</si>
  <si>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</si>
  <si>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</si>
  <si>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</si>
  <si>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</si>
  <si>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</si>
  <si>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</si>
  <si>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</si>
  <si>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</si>
  <si>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</si>
  <si>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</si>
  <si>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</si>
  <si>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</si>
  <si>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</si>
  <si>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</si>
  <si>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</si>
  <si>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</si>
  <si>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</si>
  <si>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</si>
  <si>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</si>
  <si>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</si>
  <si>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</si>
  <si>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</si>
  <si>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</si>
  <si>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</si>
  <si>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</si>
  <si>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</si>
  <si>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</si>
  <si>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</si>
  <si>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</si>
  <si>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</si>
  <si>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</si>
  <si>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</si>
  <si>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</si>
  <si>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</si>
  <si>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</si>
  <si>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</si>
  <si>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</si>
  <si>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</si>
  <si>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</si>
  <si>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</si>
  <si>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</si>
  <si>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</si>
  <si>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</si>
  <si>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</si>
  <si>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</si>
  <si>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</si>
  <si>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</si>
  <si>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</si>
  <si>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</si>
  <si>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</si>
  <si>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</si>
  <si>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</si>
  <si>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</si>
  <si>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</si>
  <si>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</si>
  <si>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</si>
  <si>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</si>
  <si>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</si>
  <si>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</si>
  <si>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</si>
  <si>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</si>
  <si>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</si>
  <si>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</si>
  <si>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</si>
  <si>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</si>
  <si>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</si>
  <si>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</si>
  <si>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</si>
  <si>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</si>
  <si>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</si>
  <si>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</si>
  <si>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</si>
  <si>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</si>
  <si>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</si>
  <si>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</si>
  <si>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</si>
  <si>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</si>
  <si>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</si>
  <si>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</si>
  <si>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</si>
  <si>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</si>
  <si>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</si>
  <si>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</si>
  <si>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</si>
  <si>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</si>
  <si>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</si>
  <si>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</si>
  <si>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</si>
  <si>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</si>
  <si>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</si>
  <si>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</si>
  <si>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</si>
  <si>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</si>
  <si>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</si>
  <si>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</si>
  <si>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</si>
  <si>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</si>
  <si>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</si>
  <si>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</si>
  <si>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</si>
  <si>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</si>
  <si>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</si>
  <si>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</si>
  <si>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0111400013</t>
  </si>
  <si>
    <t>IXE Casa de Bolsa</t>
  </si>
  <si>
    <t>0111400019</t>
  </si>
  <si>
    <t>45400920102 INVERSION BAJIO</t>
  </si>
  <si>
    <t>0111500014</t>
  </si>
  <si>
    <t>39406400101 Prog. SUBSEMUN 20</t>
  </si>
  <si>
    <t>0111500026</t>
  </si>
  <si>
    <t>1356737 Fideicomiso Municipio</t>
  </si>
  <si>
    <t>0111500036</t>
  </si>
  <si>
    <t>60428650101 BLVD. LA TORRE NORTE CARTERA 2009</t>
  </si>
  <si>
    <t>0111500040</t>
  </si>
  <si>
    <t>03278039128 Banamex Puente Vehicular</t>
  </si>
  <si>
    <t>0111500063</t>
  </si>
  <si>
    <t>76924520101  del Prog.  Blvd. las Torres 4ta. Etap</t>
  </si>
  <si>
    <t>0111500093</t>
  </si>
  <si>
    <t>97428260101    Migrantes 3x1 Estado 2013</t>
  </si>
  <si>
    <t>0111500100</t>
  </si>
  <si>
    <t>96614890101 BAJIO FOAM</t>
  </si>
  <si>
    <t>0111500104</t>
  </si>
  <si>
    <t>100956770101 PROGRAMA COVEG 2013</t>
  </si>
  <si>
    <t>0111500118</t>
  </si>
  <si>
    <t>11661510101 NVA CULT AMB  BANCO DEL BAJIO</t>
  </si>
  <si>
    <t>0111500120</t>
  </si>
  <si>
    <t>116599840101 PROGRAMA MIGRANTES 3X1 ESTATAL 2014</t>
  </si>
  <si>
    <t>0111500175</t>
  </si>
  <si>
    <t>139290620101 EJECUCION DE PROYECTOS DE OBRA (SAPAF</t>
  </si>
  <si>
    <t>0111500187</t>
  </si>
  <si>
    <t>140004670101 CECYTEG CANCHA DE USOS MULTIPLES</t>
  </si>
  <si>
    <t>0111500191</t>
  </si>
  <si>
    <t>15682909 INFRAESTRUCTURA TEJIDO SOCIAL 2016</t>
  </si>
  <si>
    <t>0111500193</t>
  </si>
  <si>
    <t>163373050101 SAPAF  REHAB. DE RED DE AGUA Y ALCANT</t>
  </si>
  <si>
    <t>0111500194</t>
  </si>
  <si>
    <t>163732760101 PROGRAMA MAS 2016</t>
  </si>
  <si>
    <t>0111500195</t>
  </si>
  <si>
    <t>162973190101 Ampliación y Mejoramiento Vivienda 16</t>
  </si>
  <si>
    <t>0111500197</t>
  </si>
  <si>
    <t xml:space="preserve"> 163579560101   HABITAT FEDERAL 2016</t>
  </si>
  <si>
    <t>0111500204</t>
  </si>
  <si>
    <t xml:space="preserve"> 17098336 0101  PROG 3X1 PARA MIGRANTES 2016 HACIE</t>
  </si>
  <si>
    <t>0111500205</t>
  </si>
  <si>
    <t xml:space="preserve"> 17098401 0101  PROG 3X1 MIGRANTES 2016 LOMA DE LA</t>
  </si>
  <si>
    <t>0111500206</t>
  </si>
  <si>
    <t xml:space="preserve"> 17098542 0101  PROG 3X1 MIGRANTES 2016 VISTA HERM</t>
  </si>
  <si>
    <t>0111500207</t>
  </si>
  <si>
    <t xml:space="preserve"> 17098625 0101  PROG 3X1 MIGRANTES 2016 EL SAUZ VI</t>
  </si>
  <si>
    <t>0111500208</t>
  </si>
  <si>
    <t xml:space="preserve"> 17098864 0101  PROG 3X1 MIGRANTES 2016 TECOLOTE C</t>
  </si>
  <si>
    <t>0111500209</t>
  </si>
  <si>
    <t xml:space="preserve"> 17099110 0101  PROG 3X1 MIGRANTES 2016 SAN FCO BU</t>
  </si>
  <si>
    <t>0111500210</t>
  </si>
  <si>
    <t xml:space="preserve"> 17099151 0101  PROG 3X1 MIGRANTES 2016 ZONA URBAN</t>
  </si>
  <si>
    <t>0111500211</t>
  </si>
  <si>
    <t xml:space="preserve"> 17099573 0101  PROG 3X1 PARA MIGRANTES 2016 LOMA</t>
  </si>
  <si>
    <t>0111500212</t>
  </si>
  <si>
    <t xml:space="preserve"> 17100108 0101  PROG 3X1 PARA MIGRANTES 2016 VISTA</t>
  </si>
  <si>
    <t>0111500213</t>
  </si>
  <si>
    <t xml:space="preserve"> 17100405 0101  PROG 3X1 PARA MIGRANTES 2016 EL SA</t>
  </si>
  <si>
    <t>0111500214</t>
  </si>
  <si>
    <t xml:space="preserve"> 17100728 0101  PROG 3X1 PARA MIGRANTES 2016 TECOL</t>
  </si>
  <si>
    <t>0111500215</t>
  </si>
  <si>
    <t xml:space="preserve"> 17101031 0101  PROG 3X1 MIGRANTES 2016 SAN FCO BU</t>
  </si>
  <si>
    <t>0111500216</t>
  </si>
  <si>
    <t xml:space="preserve"> 17101155 0101  PROG 3X1 PARA MIGRANTES 2016 ZONAU</t>
  </si>
  <si>
    <t>0111500217</t>
  </si>
  <si>
    <t xml:space="preserve"> 17146176 0101 PROG FORTALECIMIENTO DE LA RED</t>
  </si>
  <si>
    <t>0111500218</t>
  </si>
  <si>
    <t xml:space="preserve"> PROG 3X1 MIGRANT 2016 EL JARALILLO CALENT SOLAR</t>
  </si>
  <si>
    <t>0111500219</t>
  </si>
  <si>
    <t xml:space="preserve"> PROG 3X1 MIGRANT 2016 RANCHO GRANDE CALENT SOLAR</t>
  </si>
  <si>
    <t>0111500220</t>
  </si>
  <si>
    <t xml:space="preserve"> PROG 3X1 MIGRANT 2016 EL SALTO DE ABAJO CALENT SO</t>
  </si>
  <si>
    <t>0111500221</t>
  </si>
  <si>
    <t xml:space="preserve"> PROG 3X1 MIGRANT 2016 SAN JOSE DEL CORDERO CALENO</t>
  </si>
  <si>
    <t>0111500222</t>
  </si>
  <si>
    <t xml:space="preserve"> PROG 3X1 MIGRANT 2016 LA SOLEDAD CALENT SOLAR</t>
  </si>
  <si>
    <t>0111500223</t>
  </si>
  <si>
    <t xml:space="preserve"> PROG 3X1 MIGRANT 2016 TEJOCOTE CALENT SOLAR</t>
  </si>
  <si>
    <t>0111500224</t>
  </si>
  <si>
    <t xml:space="preserve"> PROG 3X1 MIGRANT 2016 TORTUGAS (LAS CONCHAS) CALE</t>
  </si>
  <si>
    <t>0111500225</t>
  </si>
  <si>
    <t xml:space="preserve"> PROG 3X1 MIGRANT 2016 EL GUAJE CALENT SOLAR</t>
  </si>
  <si>
    <t>0111500226</t>
  </si>
  <si>
    <t xml:space="preserve"> PROG 3X1 MIGRANT 2016 NUEVO MEXIQUITO (LA LOMA) C</t>
  </si>
  <si>
    <t>0111500227</t>
  </si>
  <si>
    <t xml:space="preserve"> PROG 3X1 MIGRANT 2016 EL JARALILLO FED CALENT SOL</t>
  </si>
  <si>
    <t>0111500228</t>
  </si>
  <si>
    <t xml:space="preserve"> PROG 3X1 MIGRANT 2016 RANCHO GRANDE FED CALENT SO</t>
  </si>
  <si>
    <t>0111500229</t>
  </si>
  <si>
    <t xml:space="preserve"> PROG 3X1 MIGRANT 2016 EL SALTO DE ABAJO FED CALEN</t>
  </si>
  <si>
    <t>0111500230</t>
  </si>
  <si>
    <t xml:space="preserve"> PROG 3X1 MIGRANT 2016 SAN JOSE DEL CORDERO FED CA</t>
  </si>
  <si>
    <t>0111500231</t>
  </si>
  <si>
    <t xml:space="preserve"> PROG 3X1 MIGRANT 2016 LA SOLEDAD FED CALENT SOLAR</t>
  </si>
  <si>
    <t>0111500232</t>
  </si>
  <si>
    <t xml:space="preserve"> PROG 3X1 MIGRANT 2016 TEJOCOTE FED CALENT SOLAR</t>
  </si>
  <si>
    <t>0111500233</t>
  </si>
  <si>
    <t xml:space="preserve"> PROG 3X1 MIGRANT 2016 TORTUGAS (LAS CONCHAS)FED C</t>
  </si>
  <si>
    <t>0111500234</t>
  </si>
  <si>
    <t xml:space="preserve"> PROG 3X1 MIGRANT 2016 EL GUAJE  FED CALENT SOLAR</t>
  </si>
  <si>
    <t>0111500235</t>
  </si>
  <si>
    <t xml:space="preserve"> PROG 3X1 MIGRANT 2016 NVO MEXIQUITO(LA LOMA)FED C</t>
  </si>
  <si>
    <t>0111500237</t>
  </si>
  <si>
    <t xml:space="preserve"> 17098245 0101  PROG 3X1 MIGRANTES 2016 HDA DE SAN</t>
  </si>
  <si>
    <t>0111500242</t>
  </si>
  <si>
    <t>17602020 0101 PROG PISBCC FF FAIS ESTATAL</t>
  </si>
  <si>
    <t>0111500243</t>
  </si>
  <si>
    <t>182706370101 PRO.MODULOS DE PRODUCCION DE AVICOLAS</t>
  </si>
  <si>
    <t>0111500244</t>
  </si>
  <si>
    <t>179640990101 FORTASEG FEDERAL 2017</t>
  </si>
  <si>
    <t>0111500245</t>
  </si>
  <si>
    <t>179642220101 FORTASEG MUNICIPAL 2017</t>
  </si>
  <si>
    <t>0111500247</t>
  </si>
  <si>
    <t>182708190101 APOYO PARA EL FORTALECIMIENTO DE PAQ.</t>
  </si>
  <si>
    <t>0111500248</t>
  </si>
  <si>
    <t>182708680101 APOYO PARA EL FORTALECIMIENTO DE PAQ.</t>
  </si>
  <si>
    <t>0111500249</t>
  </si>
  <si>
    <t>184831720101 FORTALECIMIENTO A TRANSV. DE PERSPECT</t>
  </si>
  <si>
    <t>0111500250</t>
  </si>
  <si>
    <t xml:space="preserve"> 186019300101 CODE 2017</t>
  </si>
  <si>
    <t>0111500307</t>
  </si>
  <si>
    <t>190044980101-IPP INFRAEST.PARA LA RECONSTRUCCION D</t>
  </si>
  <si>
    <t>0111500310</t>
  </si>
  <si>
    <t>191171260101-PROG. MODER CAMINO VIEJO EN SAN FCO.</t>
  </si>
  <si>
    <t>0111500311</t>
  </si>
  <si>
    <t>195590870101-FORTALECIMIENTO A LAS UNIDADES DE PRO</t>
  </si>
  <si>
    <t>0111500312</t>
  </si>
  <si>
    <t>196344920101-PISBCC 2017</t>
  </si>
  <si>
    <t>0111500313</t>
  </si>
  <si>
    <t>1963347570101-PROG. CEA 2017</t>
  </si>
  <si>
    <t>0111500314</t>
  </si>
  <si>
    <t>FIDUCIARIO ESTADO 2017</t>
  </si>
  <si>
    <t>0111500315</t>
  </si>
  <si>
    <t>200300110101 IMPULSO AL DESARROLLO DEL HOGAR 2017</t>
  </si>
  <si>
    <t>0111500316</t>
  </si>
  <si>
    <t>20327508010 CODE 2017 FF IMPUESTO S NOMINA 2014</t>
  </si>
  <si>
    <t>0111500317</t>
  </si>
  <si>
    <t>203275400101 IMPULSO AL DESARROLLO DEL HOGAR 2017</t>
  </si>
  <si>
    <t>0111500318</t>
  </si>
  <si>
    <t>203519460101 FIMETRO 2017 CICLOV. CALLE COMONFORT</t>
  </si>
  <si>
    <t>0111500319</t>
  </si>
  <si>
    <t>203520680101 FIMETRO 2017 CICLOV. CALLE  LOPEZ RAY</t>
  </si>
  <si>
    <t>0111500320</t>
  </si>
  <si>
    <t>203527870101 FIMETRO 2017 CICLOV.BLVD. PANAMA</t>
  </si>
  <si>
    <t>0111500321</t>
  </si>
  <si>
    <t>203530090101 FIMETRO 2017 CICLOV. BLVD. AQUILES SE</t>
  </si>
  <si>
    <t>0111500322</t>
  </si>
  <si>
    <t>203531240101 FIMETRO 2017 CICLOV.  CLO H. COLEGIO</t>
  </si>
  <si>
    <t>0111500323</t>
  </si>
  <si>
    <t>203537280101 FIMETRO 2017 CICLOV. LIBRAMIENTO  SUR</t>
  </si>
  <si>
    <t>0111500325</t>
  </si>
  <si>
    <t>203655650101 CONST.EMISOR DE DRENAJE PLUVIALCARR.S</t>
  </si>
  <si>
    <t>0111500326</t>
  </si>
  <si>
    <t>203782120101 PROGRAMA CDI 2017</t>
  </si>
  <si>
    <t>0111500327</t>
  </si>
  <si>
    <t>204253440101 OBRA CONSTRUCCION DEL NUEVO PANTEON M</t>
  </si>
  <si>
    <t>0111500328</t>
  </si>
  <si>
    <t>204893810101 HABITAD 2017</t>
  </si>
  <si>
    <t>0111500330</t>
  </si>
  <si>
    <t>205568410101 PISBCC 2017 FF CARRETERAS ESTATALES D</t>
  </si>
  <si>
    <t>0111500331</t>
  </si>
  <si>
    <t>205575260101 PISBCC 2017 FONDO GENERAL</t>
  </si>
  <si>
    <t>0111500332</t>
  </si>
  <si>
    <t>206094420101 2X1 MIGRANTES CABECERA MPAL. CALENTAD</t>
  </si>
  <si>
    <t>0111500333</t>
  </si>
  <si>
    <t>206096570101 2X1 MIGRANTES COMUNIDAD ESTACION CALE</t>
  </si>
  <si>
    <t>0111500334</t>
  </si>
  <si>
    <t>206101190101 2X1 MIGRANTES COMUNIDAD JESUS DEL MON</t>
  </si>
  <si>
    <t>0111500336</t>
  </si>
  <si>
    <t>206401810101 PROG.OBRAS AMPL. DE RED ELECTRIFICACI</t>
  </si>
  <si>
    <t>0111500337</t>
  </si>
  <si>
    <t>207111640101-PROG.TECHADO PATIO CIV.ESC.SEC. PROFR</t>
  </si>
  <si>
    <t/>
  </si>
  <si>
    <t>NO APLICA</t>
  </si>
  <si>
    <t>0112200001</t>
  </si>
  <si>
    <t>Subsidio al Empleo</t>
  </si>
  <si>
    <t>0112200002</t>
  </si>
  <si>
    <t>Ex Funcionarios y empleados</t>
  </si>
  <si>
    <t>0112400001</t>
  </si>
  <si>
    <t>Contribuyentes Clientes</t>
  </si>
  <si>
    <t>0112400002</t>
  </si>
  <si>
    <t>Ingresos por Recuperar</t>
  </si>
  <si>
    <t>0112300001</t>
  </si>
  <si>
    <t>Funcionarios y empleados</t>
  </si>
  <si>
    <t>0112300003</t>
  </si>
  <si>
    <t>Gastos por Comprobar</t>
  </si>
  <si>
    <t>0112300006</t>
  </si>
  <si>
    <t>Nextel</t>
  </si>
  <si>
    <t>0112300007</t>
  </si>
  <si>
    <t>Telefonia Celular</t>
  </si>
  <si>
    <t>0112300008</t>
  </si>
  <si>
    <t>Adquisicion Mantenimiento y Reposicion</t>
  </si>
  <si>
    <t>0112300009</t>
  </si>
  <si>
    <t>Financiamientos</t>
  </si>
  <si>
    <t>0112300011</t>
  </si>
  <si>
    <t>Anticipos de Nómina</t>
  </si>
  <si>
    <t>0112500001</t>
  </si>
  <si>
    <t>Fondo Fijo</t>
  </si>
  <si>
    <t>0112900001</t>
  </si>
  <si>
    <t>Otros deudores</t>
  </si>
  <si>
    <t>0112900002</t>
  </si>
  <si>
    <t>Pagos ecedentes en Obras por auditoria</t>
  </si>
  <si>
    <t>0113400001</t>
  </si>
  <si>
    <t>Ant Contratistas C P</t>
  </si>
  <si>
    <t>0115180001</t>
  </si>
  <si>
    <t>Refacciones para Vehiculos</t>
  </si>
  <si>
    <t>0123105811</t>
  </si>
  <si>
    <t>Terrenos</t>
  </si>
  <si>
    <t>0123305831</t>
  </si>
  <si>
    <t>Edificios e instalaciones</t>
  </si>
  <si>
    <t>0123405891</t>
  </si>
  <si>
    <t>Infraestructura</t>
  </si>
  <si>
    <t>0123516111</t>
  </si>
  <si>
    <t>Edificación habitacional</t>
  </si>
  <si>
    <t>0123526121</t>
  </si>
  <si>
    <t>Edificación no habitacional</t>
  </si>
  <si>
    <t>0123536131</t>
  </si>
  <si>
    <t>Constr obras p abastecde agua petróleo gas el</t>
  </si>
  <si>
    <t>0123546141</t>
  </si>
  <si>
    <t>División de terrenos y Constr de obras de urbaniz</t>
  </si>
  <si>
    <t>0123566161</t>
  </si>
  <si>
    <t>Otras construcc de ingeniería civil u obra pesada</t>
  </si>
  <si>
    <t>0123576171</t>
  </si>
  <si>
    <t>Instalaciones y equipamiento en construcciones</t>
  </si>
  <si>
    <t>0123626221</t>
  </si>
  <si>
    <t>0123636231</t>
  </si>
  <si>
    <t>Constr de obras p abastecde agua petróleo gas</t>
  </si>
  <si>
    <t>0123646241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</si>
  <si>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</si>
  <si>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</si>
  <si>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</si>
  <si>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</si>
  <si>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</si>
  <si>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</si>
  <si>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0124135152</t>
  </si>
  <si>
    <t>Medios magnéticos y ópticos</t>
  </si>
  <si>
    <t>0124195191</t>
  </si>
  <si>
    <t>Otros mobiliarios y equipos de administración</t>
  </si>
  <si>
    <t>0124215211</t>
  </si>
  <si>
    <t>Equipo de audio y de video</t>
  </si>
  <si>
    <t>0124225221</t>
  </si>
  <si>
    <t>Aparatos deportivos</t>
  </si>
  <si>
    <t>0124235231</t>
  </si>
  <si>
    <t>Camaras fotograficas y de video</t>
  </si>
  <si>
    <t>0124295291</t>
  </si>
  <si>
    <t>Otro mobiliario y equipo educacional y recreativo</t>
  </si>
  <si>
    <t>0124315311</t>
  </si>
  <si>
    <t>Equipo para uso médico dental y para laboratorio</t>
  </si>
  <si>
    <t>0124325321</t>
  </si>
  <si>
    <t>Instrumentos médicos</t>
  </si>
  <si>
    <t>0124415411</t>
  </si>
  <si>
    <t>Automóviles y camiones</t>
  </si>
  <si>
    <t>0124425421</t>
  </si>
  <si>
    <t>Carrocerías y remolques</t>
  </si>
  <si>
    <t>0124455451</t>
  </si>
  <si>
    <t>Embarcaciones</t>
  </si>
  <si>
    <t>0124495491</t>
  </si>
  <si>
    <t>Otro equipo de transporte</t>
  </si>
  <si>
    <t>0124505511</t>
  </si>
  <si>
    <t>Equipo de defensa y de seguridad</t>
  </si>
  <si>
    <t>0124615611</t>
  </si>
  <si>
    <t>Maquinaria y equipo agropecuario</t>
  </si>
  <si>
    <t>0124625621</t>
  </si>
  <si>
    <t>Maquinaria y equipo industrial</t>
  </si>
  <si>
    <t>0124635631</t>
  </si>
  <si>
    <t>Maquinaria y equipo de construccion</t>
  </si>
  <si>
    <t>0124645641</t>
  </si>
  <si>
    <t>Sistemas de aire acondicionado calefacción y refr</t>
  </si>
  <si>
    <t>0124655651</t>
  </si>
  <si>
    <t>Equipo de comunicación y telecomunicacion</t>
  </si>
  <si>
    <t>0124665661</t>
  </si>
  <si>
    <t>Accesorios de iluminación</t>
  </si>
  <si>
    <t>0124665663</t>
  </si>
  <si>
    <t>Eq de generación y distrib de energía eléctrica</t>
  </si>
  <si>
    <t>0124675671</t>
  </si>
  <si>
    <t>Herramientas y maquinas  herramienta</t>
  </si>
  <si>
    <t>0124695691</t>
  </si>
  <si>
    <t>Otros equipos</t>
  </si>
  <si>
    <t>0124715131</t>
  </si>
  <si>
    <t>Libros revistas y otros elementos coleccionables</t>
  </si>
  <si>
    <t>0124715133</t>
  </si>
  <si>
    <t>Otros bienes artísticos culturales y científicos</t>
  </si>
  <si>
    <t>0126105831</t>
  </si>
  <si>
    <t>Dep Acum Edificios e instalaciones</t>
  </si>
  <si>
    <t>0126305111</t>
  </si>
  <si>
    <t>0126305121</t>
  </si>
  <si>
    <t>0126305151</t>
  </si>
  <si>
    <t>0126305152</t>
  </si>
  <si>
    <t>0126305191</t>
  </si>
  <si>
    <t>0126305211</t>
  </si>
  <si>
    <t>0126305221</t>
  </si>
  <si>
    <t>0126305231</t>
  </si>
  <si>
    <t>0126305291</t>
  </si>
  <si>
    <t>0126305311</t>
  </si>
  <si>
    <t>0126305321</t>
  </si>
  <si>
    <t>0126305411</t>
  </si>
  <si>
    <t>0126305421</t>
  </si>
  <si>
    <t>0126305451</t>
  </si>
  <si>
    <t>0126305491</t>
  </si>
  <si>
    <t>0126305511</t>
  </si>
  <si>
    <t>0126305611</t>
  </si>
  <si>
    <t>0126305621</t>
  </si>
  <si>
    <t>0126305631</t>
  </si>
  <si>
    <t>0126305641</t>
  </si>
  <si>
    <t>0126305651</t>
  </si>
  <si>
    <t>0126305661</t>
  </si>
  <si>
    <t>0126305663</t>
  </si>
  <si>
    <t>0126305671</t>
  </si>
  <si>
    <t>0126305691</t>
  </si>
  <si>
    <t>Software</t>
  </si>
  <si>
    <t>Concesiones</t>
  </si>
  <si>
    <t>Licencias informaticas e intelectuales</t>
  </si>
  <si>
    <t>0126505911</t>
  </si>
  <si>
    <t>Amort Acum Software</t>
  </si>
  <si>
    <t>0126505971</t>
  </si>
  <si>
    <t>Amort Acum Licencias informaticas</t>
  </si>
  <si>
    <t>Estudios, Formulación y Evaluación de Proyectos</t>
  </si>
  <si>
    <t>0211100001</t>
  </si>
  <si>
    <t>Nomina Semanal</t>
  </si>
  <si>
    <t>0211100002</t>
  </si>
  <si>
    <t>Nomina catorcenal</t>
  </si>
  <si>
    <t>0211100131</t>
  </si>
  <si>
    <t>PASIVOS CAPITULO 1000 AL CIERRE 2013</t>
  </si>
  <si>
    <t>0211100161</t>
  </si>
  <si>
    <t>PASIVOS CAPITULO 1000 AL CIERRE 2016</t>
  </si>
  <si>
    <t>0211100171</t>
  </si>
  <si>
    <t>PASIVOS CAPITULO 1000 AL CIERRE 2017</t>
  </si>
  <si>
    <t>0211200001</t>
  </si>
  <si>
    <t>Proveedores por pagar CP</t>
  </si>
  <si>
    <t>0211200142</t>
  </si>
  <si>
    <t>PASIVOS CAPITULO 2000 AL CIERRE 2014</t>
  </si>
  <si>
    <t>0211200143</t>
  </si>
  <si>
    <t>PASIVOS CAPITULO 3000 AL CIERRE 2014</t>
  </si>
  <si>
    <t>0211200144</t>
  </si>
  <si>
    <t>PASIVOS CAPITULO 4000 AL CIERRE 2014</t>
  </si>
  <si>
    <t>0211200172</t>
  </si>
  <si>
    <t>PASIVOS CAPITULO 2000 AL CIERRE 2017</t>
  </si>
  <si>
    <t>0211200173</t>
  </si>
  <si>
    <t>PASIVOS CAPITULO 3000 AL CIERRE 2017</t>
  </si>
  <si>
    <t>0211200175</t>
  </si>
  <si>
    <t>PASIVOS CAPITULO 5000 AL CIERRE 2017</t>
  </si>
  <si>
    <t>0211300001</t>
  </si>
  <si>
    <t>Contratistas por pagar CP</t>
  </si>
  <si>
    <t>0211300116</t>
  </si>
  <si>
    <t>PASIVOS CAPITULO 6000 AL CIERRE 2011</t>
  </si>
  <si>
    <t>0211300146</t>
  </si>
  <si>
    <t>PASIVOS CAPITULO 6000 AL CIERRE 2014</t>
  </si>
  <si>
    <t>0211300176</t>
  </si>
  <si>
    <t>PASIVOS CAPITULO 6000 AL CIERRE 2017</t>
  </si>
  <si>
    <t>0211500174</t>
  </si>
  <si>
    <t>PASIVOS CAPITULO 4000 AL CIERRE 2017</t>
  </si>
  <si>
    <t>0211700001</t>
  </si>
  <si>
    <t>I.S.R. retenciones por asimilados a salarios</t>
  </si>
  <si>
    <t>0211700002</t>
  </si>
  <si>
    <t>asimilados casa de cultura</t>
  </si>
  <si>
    <t>0211700003</t>
  </si>
  <si>
    <t>asimilados educacion</t>
  </si>
  <si>
    <t>0211700004</t>
  </si>
  <si>
    <t>asimilados banda de viento</t>
  </si>
  <si>
    <t>0211700005</t>
  </si>
  <si>
    <t>asimilados contraloria</t>
  </si>
  <si>
    <t>0211700006</t>
  </si>
  <si>
    <t>asimilados salud municipal</t>
  </si>
  <si>
    <t>0211700007</t>
  </si>
  <si>
    <t>asimilados prog. especiales ha</t>
  </si>
  <si>
    <t>0211700008</t>
  </si>
  <si>
    <t>Asimilados Prog. Especiales RE</t>
  </si>
  <si>
    <t>0211700009</t>
  </si>
  <si>
    <t>I.S.R. retencion sueldos y salarios</t>
  </si>
  <si>
    <t>0211700010</t>
  </si>
  <si>
    <t>I.S.R.</t>
  </si>
  <si>
    <t>0211700012</t>
  </si>
  <si>
    <t>I.S.R. ramo 33</t>
  </si>
  <si>
    <t>0211700013</t>
  </si>
  <si>
    <t>I.S.R. porg. especia</t>
  </si>
  <si>
    <t>0211700015</t>
  </si>
  <si>
    <t>1% impuesto cedular municipal</t>
  </si>
  <si>
    <t>0211700016</t>
  </si>
  <si>
    <t>1% impuesto cedular prog. esp</t>
  </si>
  <si>
    <t>0211700017</t>
  </si>
  <si>
    <t>1% impuesto cedular ramo xxxi</t>
  </si>
  <si>
    <t>0211700018</t>
  </si>
  <si>
    <t>I.S.P.T. educacion</t>
  </si>
  <si>
    <t>0211700019</t>
  </si>
  <si>
    <t>Impto Cedulas por arrendamiento</t>
  </si>
  <si>
    <t>0211700020</t>
  </si>
  <si>
    <t>Impto Cedulas por servicios profesionales</t>
  </si>
  <si>
    <t>0211700021</t>
  </si>
  <si>
    <t>I.S.R. Retenciones por arrendamiento</t>
  </si>
  <si>
    <t>0211700022</t>
  </si>
  <si>
    <t>I.S.R. Retenciones por servicios profesionales</t>
  </si>
  <si>
    <t>0211700023</t>
  </si>
  <si>
    <t>I.S.R. Asimilados Mi Casa Diferente</t>
  </si>
  <si>
    <t>0211700025</t>
  </si>
  <si>
    <t>asimilados presidencia</t>
  </si>
  <si>
    <t>0211700028</t>
  </si>
  <si>
    <t>Asimilados Las Mojigangas</t>
  </si>
  <si>
    <t>0211700029</t>
  </si>
  <si>
    <t>Asimilados a tesorería</t>
  </si>
  <si>
    <t>0211700031</t>
  </si>
  <si>
    <t>ASIMILADOS SECRETARIA DE AYUNTAMIENTO</t>
  </si>
  <si>
    <t>0211700101</t>
  </si>
  <si>
    <t>I.M.S.S</t>
  </si>
  <si>
    <t>0211700102</t>
  </si>
  <si>
    <t>INFONAVIT</t>
  </si>
  <si>
    <t>0211700202</t>
  </si>
  <si>
    <t>Finpatria SA de CV Sociedad Financiera de Objeto L</t>
  </si>
  <si>
    <t>0211700204</t>
  </si>
  <si>
    <t>Seguros Argos SA de CV</t>
  </si>
  <si>
    <t>0211700205</t>
  </si>
  <si>
    <t>Axa Seguros SA de CV</t>
  </si>
  <si>
    <t>0211700206</t>
  </si>
  <si>
    <t>Impulsora Promobien SA de CV</t>
  </si>
  <si>
    <t>0211700207</t>
  </si>
  <si>
    <t>Metlife Mexico SA de CV</t>
  </si>
  <si>
    <t>0211700209</t>
  </si>
  <si>
    <t>Armando Avila Garcia</t>
  </si>
  <si>
    <t>0211700210</t>
  </si>
  <si>
    <t>Instituto del fondo nacional para el trabajador</t>
  </si>
  <si>
    <t>0211700215</t>
  </si>
  <si>
    <t>Ordenes Judiciales</t>
  </si>
  <si>
    <t>0211700216</t>
  </si>
  <si>
    <t>Apadrina un niño</t>
  </si>
  <si>
    <t>0211700218</t>
  </si>
  <si>
    <t>IMUVI</t>
  </si>
  <si>
    <t>0211700220</t>
  </si>
  <si>
    <t>MARTINEZ GUERRERO FRANCISCO JAVIER</t>
  </si>
  <si>
    <t>0211700221</t>
  </si>
  <si>
    <t>PEREZ CHARLES MIGUEL ANGEL</t>
  </si>
  <si>
    <t>0211700301</t>
  </si>
  <si>
    <t>Retenciones DIVO 2011</t>
  </si>
  <si>
    <t>0211700302</t>
  </si>
  <si>
    <t>Restauracion anillo de hierro</t>
  </si>
  <si>
    <t>0211700304</t>
  </si>
  <si>
    <t>Retenciones DIVO 2012</t>
  </si>
  <si>
    <t>0211700306</t>
  </si>
  <si>
    <t>Retenciones DIVO</t>
  </si>
  <si>
    <t>0211700307</t>
  </si>
  <si>
    <t>2 al millar de la cámara (CAP.02)</t>
  </si>
  <si>
    <t>0211700308</t>
  </si>
  <si>
    <t>RETENCIONES  DIVO 2016</t>
  </si>
  <si>
    <t>0211700309</t>
  </si>
  <si>
    <t>SANCIONES OBRAS PUBLICAS</t>
  </si>
  <si>
    <t>0211700399</t>
  </si>
  <si>
    <t>Fondo de Ahorro</t>
  </si>
  <si>
    <t>0211900001</t>
  </si>
  <si>
    <t>Otras ctas por pagar CP</t>
  </si>
  <si>
    <t>0411200101</t>
  </si>
  <si>
    <t>PREDIAL URBANO  CORRIENTE</t>
  </si>
  <si>
    <t>0411200102</t>
  </si>
  <si>
    <t>PREDIAL RUSTICO CORRIENTE</t>
  </si>
  <si>
    <t>0411200201</t>
  </si>
  <si>
    <t>IMPUESTO DE ADQUISICIÓN DE BIENES</t>
  </si>
  <si>
    <t>0411200301</t>
  </si>
  <si>
    <t>DIVISIÓN Y LOTIFICACIÓN</t>
  </si>
  <si>
    <t>0411300101</t>
  </si>
  <si>
    <t>DIVERSIONES Y ESPECTAC PUBLICOS</t>
  </si>
  <si>
    <t>0411300201</t>
  </si>
  <si>
    <t>IMPUESTOS SOBRE JUEGOS Y APUESTAS</t>
  </si>
  <si>
    <t>0411600101</t>
  </si>
  <si>
    <t xml:space="preserve"> SOBR. EXPL. BANCOS MARMOLES, ETC.</t>
  </si>
  <si>
    <t>0411700101</t>
  </si>
  <si>
    <t>RECARGOS IMPUESTO INMOBILIARIO</t>
  </si>
  <si>
    <t>0411700201</t>
  </si>
  <si>
    <t>REZAGOS URBANOS</t>
  </si>
  <si>
    <t>0411700202</t>
  </si>
  <si>
    <t>REZAGOS RUSTICOS</t>
  </si>
  <si>
    <t>0411700301</t>
  </si>
  <si>
    <t>HONORARIOS DE COBRANZA</t>
  </si>
  <si>
    <t>0411700401</t>
  </si>
  <si>
    <t>Recargos Impuestos Varios</t>
  </si>
  <si>
    <t>0413100101</t>
  </si>
  <si>
    <t>OBRAS DE URBANIZACION</t>
  </si>
  <si>
    <t>0414100101</t>
  </si>
  <si>
    <t>RASTRO</t>
  </si>
  <si>
    <t>0414100201</t>
  </si>
  <si>
    <t>INHUMACIONES</t>
  </si>
  <si>
    <t>0414100301</t>
  </si>
  <si>
    <t>AVALUOS CATASTRALES</t>
  </si>
  <si>
    <t>0414100302</t>
  </si>
  <si>
    <t>LICENCIAS CONSTRUCCION</t>
  </si>
  <si>
    <t>0414100303</t>
  </si>
  <si>
    <t>PRORROGA DE LICENCIAS</t>
  </si>
  <si>
    <t>0414100304</t>
  </si>
  <si>
    <t>LICENCIAS DE REGULARIZACION</t>
  </si>
  <si>
    <t>0414100305</t>
  </si>
  <si>
    <t>LICENCIA DE DEMOLICION</t>
  </si>
  <si>
    <t>0414100307</t>
  </si>
  <si>
    <t>ANALISIS DE FACTIBILIDAD P/DIVISION O FU</t>
  </si>
  <si>
    <t>0414100308</t>
  </si>
  <si>
    <t>ANALISIS PRELIMINAR DE USO DE SUELO</t>
  </si>
  <si>
    <t>0414100309</t>
  </si>
  <si>
    <t>LICENCIA DE ALINEAMIENTO USO HABITACIONA</t>
  </si>
  <si>
    <t>0414100310</t>
  </si>
  <si>
    <t>LICENCIA DE ALINEAMIENTO USO INDUSTRIAL</t>
  </si>
  <si>
    <t>0414100311</t>
  </si>
  <si>
    <t>LICENCIA DE ALINEAMIENTO USO COMERCIAL</t>
  </si>
  <si>
    <t>0414100313</t>
  </si>
  <si>
    <t>CERTIFICACION DE NUMERO OFICIAL</t>
  </si>
  <si>
    <t>0414100314</t>
  </si>
  <si>
    <t>CERTIFICACION DE TERMINACION DE OBRA</t>
  </si>
  <si>
    <t>0414100316</t>
  </si>
  <si>
    <t>FACTIBILIDAD USO DE SUELO</t>
  </si>
  <si>
    <t>0414100317</t>
  </si>
  <si>
    <t>PLANOS DE CIUDAD Y COMUNIDADES</t>
  </si>
  <si>
    <t>0414100319</t>
  </si>
  <si>
    <t xml:space="preserve"> LIC.DE USO DE SUELO MIXTO</t>
  </si>
  <si>
    <t>0414100320</t>
  </si>
  <si>
    <t xml:space="preserve"> LIC. DE USO DE SUELO RUSTICO</t>
  </si>
  <si>
    <t>0414100321</t>
  </si>
  <si>
    <t xml:space="preserve"> LICENCIA TEMPORAL USO DE SUELO EN VIA P</t>
  </si>
  <si>
    <t>0414100323</t>
  </si>
  <si>
    <t xml:space="preserve"> REPOSICION Y/O DUPLICADO DE LICENCIA</t>
  </si>
  <si>
    <t>0414100324</t>
  </si>
  <si>
    <t xml:space="preserve"> LIC. P/CONSTRUCCION DE CAJETES, PAVIMEN</t>
  </si>
  <si>
    <t>0414100325</t>
  </si>
  <si>
    <t xml:space="preserve"> DUPLICADO Y REPOSICION DE DOCUMENTOS</t>
  </si>
  <si>
    <t>0414100501</t>
  </si>
  <si>
    <t>RENTA EN PARQUE DEL RIO</t>
  </si>
  <si>
    <t>0414300102</t>
  </si>
  <si>
    <t>CERTIFICADOS  Y CERTIFICACIONES</t>
  </si>
  <si>
    <t>0414300103</t>
  </si>
  <si>
    <t>SERVICIOS PUBLICOS</t>
  </si>
  <si>
    <t>0414300104</t>
  </si>
  <si>
    <t>VENTA DE LOTES</t>
  </si>
  <si>
    <t>0414300105</t>
  </si>
  <si>
    <t>VENTA DE GAVETAS</t>
  </si>
  <si>
    <t>0414300106</t>
  </si>
  <si>
    <t>INSCRIPCIONES A CURSOS</t>
  </si>
  <si>
    <t>0414300107</t>
  </si>
  <si>
    <t>PERMISOS EVENTUALES (PARA VENTA DE BEBID</t>
  </si>
  <si>
    <t>0414300109</t>
  </si>
  <si>
    <t>VIGILANCIA POLICIACA</t>
  </si>
  <si>
    <t>0414300110</t>
  </si>
  <si>
    <t>LICENCIAS DE CONDUCIR</t>
  </si>
  <si>
    <t>0414300111</t>
  </si>
  <si>
    <t>REFRENDO DE PERITOS VALUADORES</t>
  </si>
  <si>
    <t>0414300112</t>
  </si>
  <si>
    <t>VENTA DE INFORMACION VIA MODEM</t>
  </si>
  <si>
    <t>0414300113</t>
  </si>
  <si>
    <t>REVISTA MECANICA</t>
  </si>
  <si>
    <t>0414300114</t>
  </si>
  <si>
    <t>POR SERVICIOS DE ASISTENCIA Y SALUD PUBL</t>
  </si>
  <si>
    <t>0414300116</t>
  </si>
  <si>
    <t>CONSTANCIA  DE NO  INFRACCION</t>
  </si>
  <si>
    <t>0414300202</t>
  </si>
  <si>
    <t>FRACC. AUTORIZACION DE TRAZA</t>
  </si>
  <si>
    <t>0414300203</t>
  </si>
  <si>
    <t>FRACC. AUTORIZACION DE URBANIZACION</t>
  </si>
  <si>
    <t>0414300206</t>
  </si>
  <si>
    <t>FRACCIONAMIENTOS PERMISOS DE VENTA</t>
  </si>
  <si>
    <t>0414300208</t>
  </si>
  <si>
    <t>AUTORIZACION P/CONST. EN CONDOMINIOS</t>
  </si>
  <si>
    <t>0414300301</t>
  </si>
  <si>
    <t>PERM. DE ANUNCIOS LUMINOSOS Y ESPECTACUL</t>
  </si>
  <si>
    <t>0414300302</t>
  </si>
  <si>
    <t>PERM. DIFUSION FONETICA DE PUBLICIDAD</t>
  </si>
  <si>
    <t>0414300401</t>
  </si>
  <si>
    <t>IMPACTO AMBIENTAL</t>
  </si>
  <si>
    <t>0414300404</t>
  </si>
  <si>
    <t>SIMULACROS DE INCENDIOS</t>
  </si>
  <si>
    <t>0414300405</t>
  </si>
  <si>
    <t>CORTE Y PODA DE ARBOLES</t>
  </si>
  <si>
    <t>0414300406</t>
  </si>
  <si>
    <t>QUEMA DE ARTIFICIOS Y JUEGOS PIROTECNICO</t>
  </si>
  <si>
    <t>0414300504</t>
  </si>
  <si>
    <t>LICITACION PUBLICA</t>
  </si>
  <si>
    <t>0414300506</t>
  </si>
  <si>
    <t>Inscripcion al Padron de Peritos Valuadores</t>
  </si>
  <si>
    <t>0414300507</t>
  </si>
  <si>
    <t>INSCRIPCION AL PADRON PROVEEDORES</t>
  </si>
  <si>
    <t>0414300601</t>
  </si>
  <si>
    <t>REFRENDO ANUAL DE CONCESION SERVICIO PUB</t>
  </si>
  <si>
    <t>0414300606</t>
  </si>
  <si>
    <t>CONSTANCIA DE DESPINTADO</t>
  </si>
  <si>
    <t>0414300608</t>
  </si>
  <si>
    <t>USO DE SERVICIOS</t>
  </si>
  <si>
    <t>0414300701</t>
  </si>
  <si>
    <t>DERECHO DE ALUMBRADO PUBLICO</t>
  </si>
  <si>
    <t>0415100101</t>
  </si>
  <si>
    <t>IMPUESTOS DE PLAZA</t>
  </si>
  <si>
    <t>0415100102</t>
  </si>
  <si>
    <t>IMPUESTOS DE MERCADO</t>
  </si>
  <si>
    <t>0415100103</t>
  </si>
  <si>
    <t>OCUPACION VIA PUBLICA</t>
  </si>
  <si>
    <t>0415100104</t>
  </si>
  <si>
    <t>INTERESES</t>
  </si>
  <si>
    <t>0415100107</t>
  </si>
  <si>
    <t>ENTRADAS PARQUE DEL RIO</t>
  </si>
  <si>
    <t>0415100108</t>
  </si>
  <si>
    <t>RENTA DE AUDITORIO</t>
  </si>
  <si>
    <t>0415100109</t>
  </si>
  <si>
    <t>USO DE MUEBLES E INMUEBLES</t>
  </si>
  <si>
    <t>0415100118</t>
  </si>
  <si>
    <t>SERVICIO DE TOLDOS Y TAPANCOS</t>
  </si>
  <si>
    <t>0415100201</t>
  </si>
  <si>
    <t>PERMISO DE VENTA O EXHIBICION MERCADOS</t>
  </si>
  <si>
    <t>0415100202</t>
  </si>
  <si>
    <t>PERMISO DE VENTA O EXHIBICION FISCALIZAC</t>
  </si>
  <si>
    <t>0415100203</t>
  </si>
  <si>
    <t>PERMISO PARA FIESTAS PARTICULARES</t>
  </si>
  <si>
    <t>0415900130</t>
  </si>
  <si>
    <t xml:space="preserve"> CONSULTAS PSICOLOGICAS (DATA)</t>
  </si>
  <si>
    <t>0415900401</t>
  </si>
  <si>
    <t>PERMISO DE CARGA Y DESCARGA DE VEHICULOS</t>
  </si>
  <si>
    <t>0415900402</t>
  </si>
  <si>
    <t>PERMISO PARA BLOQUEO DE TRAFICO VEHICULAR</t>
  </si>
  <si>
    <t>0416200101</t>
  </si>
  <si>
    <t>INFRACCIONES DE POLICIA MUNICIPAL</t>
  </si>
  <si>
    <t>0416200102</t>
  </si>
  <si>
    <t>INFRACCIONES DE TRANSITO MUNICIPAL</t>
  </si>
  <si>
    <t>0416200103</t>
  </si>
  <si>
    <t>INFRACCIONES AL REGLAMENTO MUNICIPAL</t>
  </si>
  <si>
    <t>0416200104</t>
  </si>
  <si>
    <t>INFRACCIONES DE TRANSPORTE</t>
  </si>
  <si>
    <t>0416200105</t>
  </si>
  <si>
    <t>INFRACCIONES DE MERCADOS</t>
  </si>
  <si>
    <t>0416200106</t>
  </si>
  <si>
    <t>MULTA</t>
  </si>
  <si>
    <t>0416200107</t>
  </si>
  <si>
    <t>INFRACCIONES DE ECOLOGIA</t>
  </si>
  <si>
    <t>0416200111</t>
  </si>
  <si>
    <t>DAÑOS</t>
  </si>
  <si>
    <t>0416900108</t>
  </si>
  <si>
    <t>EXTRAORDINARIO</t>
  </si>
  <si>
    <t>0416900301</t>
  </si>
  <si>
    <t>DONACIONES</t>
  </si>
  <si>
    <t>0416900901</t>
  </si>
  <si>
    <t>0421100101</t>
  </si>
  <si>
    <t>FONDO DE FOMENTO MUNICIPAL</t>
  </si>
  <si>
    <t>0421100103</t>
  </si>
  <si>
    <t>FONDO GENERAL</t>
  </si>
  <si>
    <t>0421100104</t>
  </si>
  <si>
    <t>IMPUESTOS SOBRE ADQUISICION DE AUTOS NUE</t>
  </si>
  <si>
    <t>0421100105</t>
  </si>
  <si>
    <t>FONDO DE FISCALIZACION</t>
  </si>
  <si>
    <t>0421100106</t>
  </si>
  <si>
    <t>IMPUESTO ESPECIAL SOBRE PRODUCCION Y SER</t>
  </si>
  <si>
    <t>0421100107</t>
  </si>
  <si>
    <t>FONDO DEL REINTEGRO DEL ISR ENTERADO</t>
  </si>
  <si>
    <t>0421100108</t>
  </si>
  <si>
    <t>FONDO DE INCENTIVO RIF.</t>
  </si>
  <si>
    <t>0421200101</t>
  </si>
  <si>
    <t>FONDO 1 PARA INFRAESTRUCTURA SOCIAL</t>
  </si>
  <si>
    <t>0421200102</t>
  </si>
  <si>
    <t>FONDO 2 PARA FORTALECIMIENTO SOCIAL</t>
  </si>
  <si>
    <t>0421300101</t>
  </si>
  <si>
    <t>CONVENIOS APORT FEDERALES</t>
  </si>
  <si>
    <t>0421300201</t>
  </si>
  <si>
    <t>CONVENIOS APORT ESTATALES</t>
  </si>
  <si>
    <t>0421300202</t>
  </si>
  <si>
    <t>CONVENIO LICENCIAS CON EL ESTADO</t>
  </si>
  <si>
    <t>0421300301</t>
  </si>
  <si>
    <t>CONVENIOS APORT MPALES</t>
  </si>
  <si>
    <t>0421300401</t>
  </si>
  <si>
    <t>CONVENIOS CON BENEFICIARIOS</t>
  </si>
  <si>
    <t>0421300601</t>
  </si>
  <si>
    <t>CONVENIOS CON PARAMUNICIPALES</t>
  </si>
  <si>
    <t>0511101111</t>
  </si>
  <si>
    <t>Dietas</t>
  </si>
  <si>
    <t>0511101131</t>
  </si>
  <si>
    <t>Sueldos Base</t>
  </si>
  <si>
    <t>0511201211</t>
  </si>
  <si>
    <t>Honorarios</t>
  </si>
  <si>
    <t>0511201212</t>
  </si>
  <si>
    <t>Honorarios asimilados</t>
  </si>
  <si>
    <t>0511301312</t>
  </si>
  <si>
    <t>Antigüedad</t>
  </si>
  <si>
    <t>0511301321</t>
  </si>
  <si>
    <t>Prima Vacacional</t>
  </si>
  <si>
    <t>0511301323</t>
  </si>
  <si>
    <t>Gratificación de fin de año</t>
  </si>
  <si>
    <t>0511301331</t>
  </si>
  <si>
    <t>Remuneraciones por horas extraordinarias</t>
  </si>
  <si>
    <t>0511301342</t>
  </si>
  <si>
    <t>Compensaciones por servicios</t>
  </si>
  <si>
    <t>0511301381</t>
  </si>
  <si>
    <t>Participaciones por vigilancia</t>
  </si>
  <si>
    <t>0511401413</t>
  </si>
  <si>
    <t>Aportaciones IMSS</t>
  </si>
  <si>
    <t>0511401421</t>
  </si>
  <si>
    <t>Aportaciones INFONAVIT</t>
  </si>
  <si>
    <t>0511401431</t>
  </si>
  <si>
    <t>Ahorro para el retiro</t>
  </si>
  <si>
    <t>0511401441</t>
  </si>
  <si>
    <t>Seguros</t>
  </si>
  <si>
    <t>0511501511</t>
  </si>
  <si>
    <t>Cuotas para el fondo de ahorro</t>
  </si>
  <si>
    <t>0511501522</t>
  </si>
  <si>
    <t>Liquid por indem y sueldos y salarios caídos</t>
  </si>
  <si>
    <t>0511501531</t>
  </si>
  <si>
    <t>Prestaciones de retiro</t>
  </si>
  <si>
    <t>0511501541</t>
  </si>
  <si>
    <t>Prestaciones establecidas por CGT</t>
  </si>
  <si>
    <t>0511501551</t>
  </si>
  <si>
    <t>Capacitación de los servidores públicos</t>
  </si>
  <si>
    <t>0511501592</t>
  </si>
  <si>
    <t>Otras prestaciones</t>
  </si>
  <si>
    <t>0512102111</t>
  </si>
  <si>
    <t>Materiales y útiles de oficina</t>
  </si>
  <si>
    <t>0512102112</t>
  </si>
  <si>
    <t>Equipos menores de oficina</t>
  </si>
  <si>
    <t>0512102121</t>
  </si>
  <si>
    <t>Materiales y útiles de impresión y reproducción</t>
  </si>
  <si>
    <t>0512102141</t>
  </si>
  <si>
    <t>Mat y útiles de tecnologías de la Info y Com</t>
  </si>
  <si>
    <t>0512102142</t>
  </si>
  <si>
    <t>Equipos menores de tecnologías de la Info y Com</t>
  </si>
  <si>
    <t>0512102151</t>
  </si>
  <si>
    <t>Material impreso e información digital</t>
  </si>
  <si>
    <t>0512102161</t>
  </si>
  <si>
    <t>Material de limpieza</t>
  </si>
  <si>
    <t>0512102182</t>
  </si>
  <si>
    <t>Mat para el registro e identificación de personas</t>
  </si>
  <si>
    <t>0512202211</t>
  </si>
  <si>
    <t>Prod Alimp efectivos participen en ProgSegPub</t>
  </si>
  <si>
    <t>0512202212</t>
  </si>
  <si>
    <t>Prod Alim p pers en instalac de depend y ent</t>
  </si>
  <si>
    <t>0512202221</t>
  </si>
  <si>
    <t>Productos alimenticios para animales</t>
  </si>
  <si>
    <t>0512202231</t>
  </si>
  <si>
    <t>Utensilios para el servicio de alimentación</t>
  </si>
  <si>
    <t>0512302312</t>
  </si>
  <si>
    <t>Material agropecuario</t>
  </si>
  <si>
    <t>0512302351</t>
  </si>
  <si>
    <t>Productos químicos farmacéuticos y de laboratorio</t>
  </si>
  <si>
    <t>0512402411</t>
  </si>
  <si>
    <t>Materiales de construcción minerales no metálicos</t>
  </si>
  <si>
    <t>0512402421</t>
  </si>
  <si>
    <t>Materiales de construcción de concreto</t>
  </si>
  <si>
    <t>0512402431</t>
  </si>
  <si>
    <t>Materiales de construcción de cal y yeso</t>
  </si>
  <si>
    <t>0512402441</t>
  </si>
  <si>
    <t>Materiales de construcción de madera</t>
  </si>
  <si>
    <t>0512402451</t>
  </si>
  <si>
    <t>Materiales de construcción de vidrio</t>
  </si>
  <si>
    <t>0512402461</t>
  </si>
  <si>
    <t>Material eléctrico y electrónico</t>
  </si>
  <si>
    <t>0512402471</t>
  </si>
  <si>
    <t>Estructuras y manufacturas</t>
  </si>
  <si>
    <t>0512402481</t>
  </si>
  <si>
    <t>Materiales complementarios</t>
  </si>
  <si>
    <t>0512402491</t>
  </si>
  <si>
    <t>Materiales diversos</t>
  </si>
  <si>
    <t>0512502511</t>
  </si>
  <si>
    <t>Sustancias químicas</t>
  </si>
  <si>
    <t>0512502521</t>
  </si>
  <si>
    <t>Fertilizantes y abonos</t>
  </si>
  <si>
    <t>0512502522</t>
  </si>
  <si>
    <t>Plaguicidas y pesticidas</t>
  </si>
  <si>
    <t>0512502531</t>
  </si>
  <si>
    <t>Medicinas y productos farmacéuticos</t>
  </si>
  <si>
    <t>0512502541</t>
  </si>
  <si>
    <t>Materiales accesorios y suministros médicos</t>
  </si>
  <si>
    <t>0512502561</t>
  </si>
  <si>
    <t>Fibras sintéticas hules plásticos y derivados</t>
  </si>
  <si>
    <t>0512602611</t>
  </si>
  <si>
    <t>Combus Lub y aditivos vehículos Seg Pub</t>
  </si>
  <si>
    <t>0512602612</t>
  </si>
  <si>
    <t>Combus Lub y aditivos vehículos Serv Pub</t>
  </si>
  <si>
    <t>0512602613</t>
  </si>
  <si>
    <t>Combus Lub y aditp maq eq Prod y serv Admin</t>
  </si>
  <si>
    <t>0512702711</t>
  </si>
  <si>
    <t>Vestuario y uniformes</t>
  </si>
  <si>
    <t>0512702721</t>
  </si>
  <si>
    <t>Prendas de seguridad</t>
  </si>
  <si>
    <t>0512702722</t>
  </si>
  <si>
    <t>Prendas de protección personal</t>
  </si>
  <si>
    <t>0512702741</t>
  </si>
  <si>
    <t>Productos textiles</t>
  </si>
  <si>
    <t>0512802821</t>
  </si>
  <si>
    <t>Materiales de seguridad pública</t>
  </si>
  <si>
    <t>0512802831</t>
  </si>
  <si>
    <t>Prendas de protección para seguridad pública</t>
  </si>
  <si>
    <t>0512902911</t>
  </si>
  <si>
    <t>Herramientas menores</t>
  </si>
  <si>
    <t>0512902921</t>
  </si>
  <si>
    <t>Refacciones y accesorios menores de edificios</t>
  </si>
  <si>
    <t>0512902931</t>
  </si>
  <si>
    <t>Refacciones y accesorios menores de mobiliario</t>
  </si>
  <si>
    <t>0512902941</t>
  </si>
  <si>
    <t>Ref y Acces men Eq cómputo y tecn de la Info</t>
  </si>
  <si>
    <t>0512902961</t>
  </si>
  <si>
    <t>Ref y Acces menores de Eq de transporte</t>
  </si>
  <si>
    <t>0512902981</t>
  </si>
  <si>
    <t>Ref y Acces menores de maquinaria y otros Equip</t>
  </si>
  <si>
    <t>0512902991</t>
  </si>
  <si>
    <t>Ref y Acces menores otros bienes muebles</t>
  </si>
  <si>
    <t>0513103111</t>
  </si>
  <si>
    <t>Servicio de energía eléctrica</t>
  </si>
  <si>
    <t>0513103112</t>
  </si>
  <si>
    <t>Alumbrado público</t>
  </si>
  <si>
    <t>0513103121</t>
  </si>
  <si>
    <t>Servicio de gas</t>
  </si>
  <si>
    <t>0513103131</t>
  </si>
  <si>
    <t>Servicio de agua</t>
  </si>
  <si>
    <t>0513103141</t>
  </si>
  <si>
    <t>Servicio telefonía tradicional</t>
  </si>
  <si>
    <t>0513103151</t>
  </si>
  <si>
    <t>Servicio telefonía celular</t>
  </si>
  <si>
    <t>0513103161</t>
  </si>
  <si>
    <t>Servicios de telecomunicaciones y satélites</t>
  </si>
  <si>
    <t>0513103171</t>
  </si>
  <si>
    <t>Servicios de acceso de internet</t>
  </si>
  <si>
    <t>0513103173</t>
  </si>
  <si>
    <t>Servicios de procesamiento de información</t>
  </si>
  <si>
    <t>0513103181</t>
  </si>
  <si>
    <t>Servicio postal</t>
  </si>
  <si>
    <t>0513203221</t>
  </si>
  <si>
    <t>Arrendamiento de edificios y locales</t>
  </si>
  <si>
    <t>0513203252</t>
  </si>
  <si>
    <t>Arrend Vehículos Serv Administrativos</t>
  </si>
  <si>
    <t>0513203261</t>
  </si>
  <si>
    <t>Arrendamiento de maquinaria y equipo</t>
  </si>
  <si>
    <t>0513203291</t>
  </si>
  <si>
    <t>Otros Arrendamientos</t>
  </si>
  <si>
    <t>0513303311</t>
  </si>
  <si>
    <t>Servicios legales</t>
  </si>
  <si>
    <t>0513303321</t>
  </si>
  <si>
    <t>Serv de diseño arquitectura ing y activ relac</t>
  </si>
  <si>
    <t>0513303331</t>
  </si>
  <si>
    <t>Servicios de consultoría administrativa</t>
  </si>
  <si>
    <t>0513303332</t>
  </si>
  <si>
    <t>Serv de procesos técnica y en tecn de la Info</t>
  </si>
  <si>
    <t>0513303341</t>
  </si>
  <si>
    <t>Servicios de capacitación</t>
  </si>
  <si>
    <t>0513303361</t>
  </si>
  <si>
    <t>Impresiones doc ofic p prestación de Serv pub</t>
  </si>
  <si>
    <t>0513303381</t>
  </si>
  <si>
    <t>Servicios de vigilancia</t>
  </si>
  <si>
    <t>0513303391</t>
  </si>
  <si>
    <t>Serv profesionales científicos y tec integrales</t>
  </si>
  <si>
    <t>0513403411</t>
  </si>
  <si>
    <t>Servicios financieros y bancarios</t>
  </si>
  <si>
    <t>0513403451</t>
  </si>
  <si>
    <t>Seguro de bienes patrimoniales</t>
  </si>
  <si>
    <t>0513403471</t>
  </si>
  <si>
    <t>Fletes y maniobras</t>
  </si>
  <si>
    <t>0513403491</t>
  </si>
  <si>
    <t>Serv financ bancarios y comerciales integrales</t>
  </si>
  <si>
    <t>0513503511</t>
  </si>
  <si>
    <t>Conservación y mantenimiento de inmuebles</t>
  </si>
  <si>
    <t>0513503521</t>
  </si>
  <si>
    <t>Instal Rep y mantto  de Mobil y Eq de admon</t>
  </si>
  <si>
    <t>0513503522</t>
  </si>
  <si>
    <t>Instal Rep y mantto de Mobil y Eq Educativo</t>
  </si>
  <si>
    <t>0513503531</t>
  </si>
  <si>
    <t>Instal Rep y mantto de bienes informáticos</t>
  </si>
  <si>
    <t>0513503551</t>
  </si>
  <si>
    <t>Mantto y conserv Veh terrestres aéreos mariti</t>
  </si>
  <si>
    <t>0513503571</t>
  </si>
  <si>
    <t>Instal Rep y mantto de maq otros Eq y herrami</t>
  </si>
  <si>
    <t>0513503591</t>
  </si>
  <si>
    <t>Servicios de jardinería y fumigación</t>
  </si>
  <si>
    <t>0513603611</t>
  </si>
  <si>
    <t>Difusión e Info mensajes activ gubernamentales</t>
  </si>
  <si>
    <t>0513603612</t>
  </si>
  <si>
    <t>Impresión y elaborac public ofic y de informaci</t>
  </si>
  <si>
    <t>0513603613</t>
  </si>
  <si>
    <t>Espectáculos culturales</t>
  </si>
  <si>
    <t>0513603691</t>
  </si>
  <si>
    <t>Otros servicios de información</t>
  </si>
  <si>
    <t>0513703712</t>
  </si>
  <si>
    <t>Pasajes aéreos internac p  Serv pub en comision</t>
  </si>
  <si>
    <t>0513703721</t>
  </si>
  <si>
    <t>Pasajes terr nac p  Serv pub en comisiones</t>
  </si>
  <si>
    <t>0513703751</t>
  </si>
  <si>
    <t>Viáticos nac p Serv pub Desemp funciones ofic</t>
  </si>
  <si>
    <t>0513703761</t>
  </si>
  <si>
    <t>Viáticos en extranjero p Serv pub funciones ofic</t>
  </si>
  <si>
    <t>0513803812</t>
  </si>
  <si>
    <t>Gastos de ceremonial de titulares de depend y ent</t>
  </si>
  <si>
    <t>0513803821</t>
  </si>
  <si>
    <t>Gastos de orden social y cultural</t>
  </si>
  <si>
    <t>0513803853</t>
  </si>
  <si>
    <t>Gastos de representación</t>
  </si>
  <si>
    <t>0513903911</t>
  </si>
  <si>
    <t>Servicios funerarios y de cementerios</t>
  </si>
  <si>
    <t>0513903921</t>
  </si>
  <si>
    <t>Otros impuestos y derechos</t>
  </si>
  <si>
    <t>0513903961</t>
  </si>
  <si>
    <t>Otros gastos por responsabilidades</t>
  </si>
  <si>
    <t>0513903981</t>
  </si>
  <si>
    <t>Impuesto sobre nóminas</t>
  </si>
  <si>
    <t>0521204154</t>
  </si>
  <si>
    <t>Transf asignaciones subsidios y otras ayudas</t>
  </si>
  <si>
    <t>0524104411</t>
  </si>
  <si>
    <t>Gastos relac con activ culturales deport y ayu</t>
  </si>
  <si>
    <t>0524104414</t>
  </si>
  <si>
    <t>Premios estímulos recompensas y seguros a deport</t>
  </si>
  <si>
    <t>0524204421</t>
  </si>
  <si>
    <t>Becas</t>
  </si>
  <si>
    <t>0524304441</t>
  </si>
  <si>
    <t>Ayudas sociales a activ científicas o académicas</t>
  </si>
  <si>
    <t>0524304451</t>
  </si>
  <si>
    <t>Donativos a instituciones sin fines de lucro</t>
  </si>
  <si>
    <t>0533208531</t>
  </si>
  <si>
    <t>Otros Convenios</t>
  </si>
  <si>
    <t>0541109211</t>
  </si>
  <si>
    <t>Int de la deuda interna con instit de crédito</t>
  </si>
  <si>
    <t>0541109212</t>
  </si>
  <si>
    <t>Intereses de la deuda con Gobierno del Estado</t>
  </si>
  <si>
    <t>0551305831</t>
  </si>
  <si>
    <t>Dep Edificios e instalaciones</t>
  </si>
  <si>
    <t>0551505111</t>
  </si>
  <si>
    <t>0551505121</t>
  </si>
  <si>
    <t>0551505151</t>
  </si>
  <si>
    <t>0551505152</t>
  </si>
  <si>
    <t>0551505191</t>
  </si>
  <si>
    <t>0551505211</t>
  </si>
  <si>
    <t>0551505221</t>
  </si>
  <si>
    <t>0551505231</t>
  </si>
  <si>
    <t>0551505291</t>
  </si>
  <si>
    <t>0551505311</t>
  </si>
  <si>
    <t>0551505321</t>
  </si>
  <si>
    <t>0551505411</t>
  </si>
  <si>
    <t>0551505421</t>
  </si>
  <si>
    <t>0551505451</t>
  </si>
  <si>
    <t>0551505491</t>
  </si>
  <si>
    <t>0551505511</t>
  </si>
  <si>
    <t>0551505611</t>
  </si>
  <si>
    <t>0551505621</t>
  </si>
  <si>
    <t>0551505631</t>
  </si>
  <si>
    <t>0551505641</t>
  </si>
  <si>
    <t>0551505651</t>
  </si>
  <si>
    <t>0551505661</t>
  </si>
  <si>
    <t>0551505663</t>
  </si>
  <si>
    <t>0551505671</t>
  </si>
  <si>
    <t>0551505691</t>
  </si>
  <si>
    <t>0551705911</t>
  </si>
  <si>
    <t>Amort Software</t>
  </si>
  <si>
    <t>0551705971</t>
  </si>
  <si>
    <t>Amort Licencias informaticas e intelectuales</t>
  </si>
  <si>
    <t>0559900001</t>
  </si>
  <si>
    <t>Obras entregadas de dominio publico</t>
  </si>
  <si>
    <t>0561100001</t>
  </si>
  <si>
    <t>Construcción en Bienes no Capitalizable</t>
  </si>
  <si>
    <t>0311000001</t>
  </si>
  <si>
    <t>Patrimonio</t>
  </si>
  <si>
    <t>0311009999</t>
  </si>
  <si>
    <t>Baja AF</t>
  </si>
  <si>
    <t>0321000001</t>
  </si>
  <si>
    <t>Resultado del Ejercicio</t>
  </si>
  <si>
    <t>RESULTADO DEL EJERC (AHORRO/DESAHORRO)</t>
  </si>
  <si>
    <t>0322000001</t>
  </si>
  <si>
    <t>Resultados de ejercicios anteriores</t>
  </si>
  <si>
    <t>0322000102</t>
  </si>
  <si>
    <t>Aplicación de remanente Recurso Beneficiarios 2006</t>
  </si>
  <si>
    <t>0322000104</t>
  </si>
  <si>
    <t>Aplicación de remanente Recurso Beneficiarios 2011</t>
  </si>
  <si>
    <t>0322000106</t>
  </si>
  <si>
    <t>Aplicación de remanente Recurso Beneficiarios 2015</t>
  </si>
  <si>
    <t>0322000107</t>
  </si>
  <si>
    <t>Aplicación de remanente Recurso Beneficiarios 2016</t>
  </si>
  <si>
    <t>0322000203</t>
  </si>
  <si>
    <t>Aplicación de remanente Recurso Federal 2011</t>
  </si>
  <si>
    <t>0322000204</t>
  </si>
  <si>
    <t>Aplicación de remanente Recurso Federal 2012</t>
  </si>
  <si>
    <t>0322000205</t>
  </si>
  <si>
    <t>Aplicación de remanente Recurso Federal 2013</t>
  </si>
  <si>
    <t>0322000206</t>
  </si>
  <si>
    <t>Aplicación de remanente Recurso Federal 2014</t>
  </si>
  <si>
    <t>0322000207</t>
  </si>
  <si>
    <t>APLICACIÓN DE REMANENTES RECURSO FEDERAL 2015</t>
  </si>
  <si>
    <t>0322000208</t>
  </si>
  <si>
    <t>APLICACION DE REMANENTES CONVENIOS FEDERALES 2016</t>
  </si>
  <si>
    <t>0322000302</t>
  </si>
  <si>
    <t>Aplicación de remanente Recurso Estatal 2010</t>
  </si>
  <si>
    <t>0322000303</t>
  </si>
  <si>
    <t>Aplicación de remanente Recurso Estatal 2011</t>
  </si>
  <si>
    <t>0322000304</t>
  </si>
  <si>
    <t>Aplicación de remanente Recurso Estatal 2012</t>
  </si>
  <si>
    <t>0322000305</t>
  </si>
  <si>
    <t>Aplicación de remanente Recurso Estatal 2013</t>
  </si>
  <si>
    <t>0322000306</t>
  </si>
  <si>
    <t>Aplicación de remanente Recurso Estatal 2014</t>
  </si>
  <si>
    <t>0322000307</t>
  </si>
  <si>
    <t>APLICACIÓN DE REMANENTES RESURSO ESTATAL 2015</t>
  </si>
  <si>
    <t>0322000308</t>
  </si>
  <si>
    <t>APLICACIÓN DE REMANENTES CONVENIOS ESTATALES 2016</t>
  </si>
  <si>
    <t>0322000401</t>
  </si>
  <si>
    <t>Aplicación de remanente Fondo I Faism 2006</t>
  </si>
  <si>
    <t>0322000402</t>
  </si>
  <si>
    <t>Aplicación de remanente Fondo I Faism 2007</t>
  </si>
  <si>
    <t>0322000403</t>
  </si>
  <si>
    <t>Aplicación de remanente Fondo I Faism 2008</t>
  </si>
  <si>
    <t>0322000404</t>
  </si>
  <si>
    <t>Aplicación de remanente Fondo I Faism 2009</t>
  </si>
  <si>
    <t>0322000405</t>
  </si>
  <si>
    <t>Aplicación de remanente Fondo I Faism 2010</t>
  </si>
  <si>
    <t>0322000406</t>
  </si>
  <si>
    <t>Aplicación de remanente Fondo I Faism 2011</t>
  </si>
  <si>
    <t>0322000407</t>
  </si>
  <si>
    <t>Aplicación de remanente Fondo I Faism 2012</t>
  </si>
  <si>
    <t>0322000408</t>
  </si>
  <si>
    <t>Aplicación de remanente Fondo I Faism 2013</t>
  </si>
  <si>
    <t>0322000409</t>
  </si>
  <si>
    <t>Aplicación de remanente Fondo I Faism 2014</t>
  </si>
  <si>
    <t>0322000410</t>
  </si>
  <si>
    <t>APLICACION DE REMANENTES FONDO I FAISM 2015</t>
  </si>
  <si>
    <t>0322000411</t>
  </si>
  <si>
    <t>APLICACION DE REMANENTES FONDO I FAISM 2016</t>
  </si>
  <si>
    <t>0322000501</t>
  </si>
  <si>
    <t>Aplicación de remanente Fondo II Fortamun 2006</t>
  </si>
  <si>
    <t>0322000502</t>
  </si>
  <si>
    <t>Aplicación de remanente Fondo II Fortamun 2007</t>
  </si>
  <si>
    <t>0322000503</t>
  </si>
  <si>
    <t>Aplicación de remanente Fondo II Fortamun 2008</t>
  </si>
  <si>
    <t>0322000504</t>
  </si>
  <si>
    <t>Aplicación de remanente Fondo II Fortamun 2009</t>
  </si>
  <si>
    <t>0322000505</t>
  </si>
  <si>
    <t>Aplicación de remanente Fondo II Fortamun 2010</t>
  </si>
  <si>
    <t>0322000506</t>
  </si>
  <si>
    <t>Aplicación de remanente Fondo II Fortamun 2011</t>
  </si>
  <si>
    <t>0322000507</t>
  </si>
  <si>
    <t>Aplicación de remanente Fondo II Fortamun 2012</t>
  </si>
  <si>
    <t>0322000508</t>
  </si>
  <si>
    <t>Aplicación de remanente Fondo II Fortamun 2013</t>
  </si>
  <si>
    <t>0322000509</t>
  </si>
  <si>
    <t>Aplicación de remanente Fondo II Fortamun 2014</t>
  </si>
  <si>
    <t>0322000510</t>
  </si>
  <si>
    <t>APLICACIÓN DE REMANENTES FONDO II FORTAMUN 2015</t>
  </si>
  <si>
    <t>0322000511</t>
  </si>
  <si>
    <t>APLICACIÓN DE REMANENTES FONDO II FORTAMUN 2016</t>
  </si>
  <si>
    <t>0322000601</t>
  </si>
  <si>
    <t>Aplicación de remanente REMANENTE CUENTA PUBLICA</t>
  </si>
  <si>
    <t>0322000701</t>
  </si>
  <si>
    <t>Aplicación de remanente CONVENIOS INTERMUNICIPALES</t>
  </si>
  <si>
    <t>0322000702</t>
  </si>
  <si>
    <t>APLICACIÓN DE REMANENTES CONVENIOS PARAMUNICIPALES</t>
  </si>
  <si>
    <t>0322001992</t>
  </si>
  <si>
    <t>Resultado de 1992</t>
  </si>
  <si>
    <t>0322001993</t>
  </si>
  <si>
    <t>Resultado de 1993</t>
  </si>
  <si>
    <t>0322001994</t>
  </si>
  <si>
    <t>Resultado de 1994</t>
  </si>
  <si>
    <t>0322001995</t>
  </si>
  <si>
    <t>Remanente de 1995</t>
  </si>
  <si>
    <t>0322001996</t>
  </si>
  <si>
    <t>0322001997</t>
  </si>
  <si>
    <t>Remanente de 1997</t>
  </si>
  <si>
    <t>0322001998</t>
  </si>
  <si>
    <t>Remanente de 1998</t>
  </si>
  <si>
    <t>0322001999</t>
  </si>
  <si>
    <t>Remanente de 1999</t>
  </si>
  <si>
    <t>0322002000</t>
  </si>
  <si>
    <t>Remanente de 2000</t>
  </si>
  <si>
    <t>0322002001</t>
  </si>
  <si>
    <t>Remanente de 2001</t>
  </si>
  <si>
    <t>0322002002</t>
  </si>
  <si>
    <t>Remanente de 2002</t>
  </si>
  <si>
    <t>0322002003</t>
  </si>
  <si>
    <t>Remanente de 2003</t>
  </si>
  <si>
    <t>0322002004</t>
  </si>
  <si>
    <t>Remanente de 2004</t>
  </si>
  <si>
    <t>0322002005</t>
  </si>
  <si>
    <t>Remanente de 2005</t>
  </si>
  <si>
    <t>0322002006</t>
  </si>
  <si>
    <t>Remanente de 2006</t>
  </si>
  <si>
    <t>0322002007</t>
  </si>
  <si>
    <t>Remanente de 2007</t>
  </si>
  <si>
    <t>0322002008</t>
  </si>
  <si>
    <t>Remanente de 2008</t>
  </si>
  <si>
    <t>0322002009</t>
  </si>
  <si>
    <t>Remanente de 2009</t>
  </si>
  <si>
    <t>0322002010</t>
  </si>
  <si>
    <t>Remanente de 2010</t>
  </si>
  <si>
    <t>0322002011</t>
  </si>
  <si>
    <t>Remanente de 2011</t>
  </si>
  <si>
    <t>0322002012</t>
  </si>
  <si>
    <t>Remanente de 2012</t>
  </si>
  <si>
    <t>0322002013</t>
  </si>
  <si>
    <t>Resultado del ejercicio  2013</t>
  </si>
  <si>
    <t>0322002014</t>
  </si>
  <si>
    <t>Resultado del ejercicio  2014</t>
  </si>
  <si>
    <t>0322002015</t>
  </si>
  <si>
    <t>Resultado del ejercicio  2015</t>
  </si>
  <si>
    <t>0322002016</t>
  </si>
  <si>
    <t>Resultado del ejercicio  2016</t>
  </si>
  <si>
    <t>Caja Recaudadora de Tesorería</t>
  </si>
  <si>
    <t>Caja Recaudadora de Predial</t>
  </si>
  <si>
    <t>Caja Recaudad Servicios Basicos</t>
  </si>
  <si>
    <t>Banco del Bajio 23510700201</t>
  </si>
  <si>
    <t>Banorte Municipio San Francisco del Rincón</t>
  </si>
  <si>
    <t>45400920101 Mpio San Fco Maestra</t>
  </si>
  <si>
    <t>00627379077 BANORTE MPIO. NOM</t>
  </si>
  <si>
    <t>0087394190101 BANCO DEL BAJIO PREDIAL CAJAS POPULA</t>
  </si>
  <si>
    <t>90000016352 INFRAESTRUCTURA SOCIAL 2013</t>
  </si>
  <si>
    <t>103658310101 INFRAESTRUCTURA SOCIAL 2011</t>
  </si>
  <si>
    <t>103660110101 INFRAESTRUCTURA SOCIAL 2012</t>
  </si>
  <si>
    <t>104445860101 FORTALECIMIENTO 2014</t>
  </si>
  <si>
    <t>104447270101 INFRAESTRUCTURA SOCIAL 2014</t>
  </si>
  <si>
    <t>104237390101 BAJIO CULTURA</t>
  </si>
  <si>
    <t>010423515 BAJIO TRANPORTE FORTALECIMIENTO</t>
  </si>
  <si>
    <t>103510960101 banco del bajio predial recaudacion</t>
  </si>
  <si>
    <t>23510700104 bajio pago a proveedores</t>
  </si>
  <si>
    <t>125803040101 FORTAMUN  2015</t>
  </si>
  <si>
    <t>12586767  FAISM  2015</t>
  </si>
  <si>
    <t>14362511 MUNICIPIO PARTICIPACIONES 2015</t>
  </si>
  <si>
    <t>143423560101  Camino al Tepetate</t>
  </si>
  <si>
    <t>139291120101 LINEAS DE AGUA POT CALLE JUAN GARCIA</t>
  </si>
  <si>
    <t>149675900101 FORTAMUN  2016</t>
  </si>
  <si>
    <t>149676730101 FAISM  2016</t>
  </si>
  <si>
    <t>112890710101 PREDIAL RECAUDADO POR INFONAVIT</t>
  </si>
  <si>
    <t>17828732101 FORTAMUN 2017</t>
  </si>
  <si>
    <t>17828864101 FAISM 2017</t>
  </si>
  <si>
    <t>126838270101 PARA LA REMODELACION DE LA UNIDAD MED</t>
  </si>
  <si>
    <t>12975645 PAV. C. LORENZO COBIAN 3X1 MIGRANTES</t>
  </si>
  <si>
    <t>12975850 PAV. C. ADOLFO LOPEZ MATEOS 3X1 MIGRANTES</t>
  </si>
  <si>
    <t>12976072 PAV. C. 5 DE MAYO 3X1 MIGRANTES</t>
  </si>
  <si>
    <t>12976338 PAV. C. FRANCISCO VILLA 3X1 MIGRANTES</t>
  </si>
  <si>
    <t>12976353 PAV. C. JOSEFA ORTIZ DGUEZ 3X1 MIGRANTES</t>
  </si>
  <si>
    <t>12976395 PAV. C. PASEO DE LAS FLORES 3X1 MIGRANTES</t>
  </si>
  <si>
    <t>12976759 PAV. C. VASCO DE QUIROGA 3X1 MIGRANTES</t>
  </si>
  <si>
    <t xml:space="preserve"> 12976940 PAV. C. LUCIO ALCALA 3X1 MIGRANTES</t>
  </si>
  <si>
    <t>142903320101   INADEM FEDERAL 2015. 2X1 TRACTOR ME</t>
  </si>
  <si>
    <t>5096403   FIDUCIARIO ESTADO 2015</t>
  </si>
  <si>
    <t>150732320101 FORTASEG FEDERAL 2016</t>
  </si>
  <si>
    <t>150735880101 FORTASEG MUNICIPAL 2016</t>
  </si>
  <si>
    <t>15531429 INMUJERES 2016</t>
  </si>
  <si>
    <t xml:space="preserve"> 166345030101   CODE 2016 (FAFEF) 2015 CONST. REH</t>
  </si>
  <si>
    <t xml:space="preserve"> 167393100101   PDR FORTALECIMIENTO FINANCIERO B 2</t>
  </si>
  <si>
    <t xml:space="preserve"> 167392940101   INFRATEJIDO SOCIAL COLECTOR PLUV.</t>
  </si>
  <si>
    <t xml:space="preserve"> 5099356  FIDUCIARIO ESTADO 2016</t>
  </si>
  <si>
    <t xml:space="preserve"> PISBCC 2016</t>
  </si>
  <si>
    <t xml:space="preserve"> 17200478 0101 FORT INFREST CANCHA DE CACHIBOL DEL</t>
  </si>
  <si>
    <t xml:space="preserve"> 17231721 0101 PROG IMP AL DESARR DEL HOGAR PIDH 2</t>
  </si>
  <si>
    <t>174044500101  CDI ATENCION A JORNALEROS AGRICOLAS</t>
  </si>
  <si>
    <t>17509688 0101 PROG PIESCC 2016</t>
  </si>
  <si>
    <t>Depositos en Fondo de Terceros</t>
  </si>
  <si>
    <t>0101 ING. YSMAEL LOPEZ GARCIA</t>
  </si>
  <si>
    <t>0102 ING. SERGIO ABEL MÉNDEZ BARBA</t>
  </si>
  <si>
    <t>0103 LAE. LUZ REBECA ESPINOSA ROBLEDO</t>
  </si>
  <si>
    <t>0104 C. ALEJANDRO ANTONIO MARÚN GONZÁLEZ</t>
  </si>
  <si>
    <t>0105 C. CLAUDIA IVON SÁNCHEZ MUÑOZ</t>
  </si>
  <si>
    <t>0106 C. ALEJANDRO RODRÍGUEZ LARA</t>
  </si>
  <si>
    <t>0107 C. JESÚS ANTONIO MORALES QUIROZ</t>
  </si>
  <si>
    <t>0108 C. GRACIELA LUNA ROCHA</t>
  </si>
  <si>
    <t>0109 C. JUAN LLAMAS RODRÍGUEZ</t>
  </si>
  <si>
    <t>0110 LIC. MA. GUADALUPE GUERRERO MORENO</t>
  </si>
  <si>
    <t>0111 LAE. JESÚS ANTONIO LÓPEZ MÁRQUEZ</t>
  </si>
  <si>
    <t>0112 LIC. SELIKA IRENE PÉREZ GODÍNEZ</t>
  </si>
  <si>
    <t>DEPOSITOS CFE</t>
  </si>
  <si>
    <t>DEPOSITOS EN CONCILIACION Y ALBITRAJE</t>
  </si>
  <si>
    <t>C.P. ADRIAN GONZALEZ PULIDO
RESPONSABLE DEL AREA ADMINISTRATIVA</t>
  </si>
  <si>
    <t>ING. YSMAEL LOPEZ GARCIA  TITULAR DE LA ENTIDAD</t>
  </si>
  <si>
    <t>OBRA PUBLICA (5 ACCIONES)</t>
  </si>
  <si>
    <t>BANCO DEL BAJIO, S.A.</t>
  </si>
  <si>
    <t>TIIE</t>
  </si>
  <si>
    <t>216/12</t>
  </si>
  <si>
    <t>SECRETARIA DE FINANZAS Y ADMINISTRACION</t>
  </si>
  <si>
    <t>ADQUISICION DE RESRVA TERRITORAL</t>
  </si>
  <si>
    <t>241/13</t>
  </si>
  <si>
    <r>
      <t xml:space="preserve">NOTAS A LOS ESTADOS FINANCIEROS DEL CUARTO 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</si>
  <si>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0551800001</t>
  </si>
  <si>
    <t>Disminución de Bienes por pérdida, obsolescencia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</si>
</sst>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09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0" fillId="0" borderId="0" xfId="0"/>
    <xf numFmtId="0" fontId="9" fillId="0" borderId="0" xfId="0" applyFont="1" applyBorder="1" applyProtection="1">
      <protection locked="0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8" applyFont="1" applyBorder="1" applyProtection="1">
      <protection locked="0"/>
    </xf>
    <xf numFmtId="10" fontId="9" fillId="0" borderId="1" xfId="7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10" fontId="13" fillId="3" borderId="1" xfId="0" applyNumberFormat="1" applyFont="1" applyFill="1" applyBorder="1" applyAlignment="1">
      <alignment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9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" fontId="9" fillId="0" borderId="25" xfId="0" applyNumberFormat="1" applyFont="1" applyFill="1" applyBorder="1" applyAlignment="1">
      <alignment horizontal="right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10">
    <cellStyle name="Millares 2" xfId="1"/>
    <cellStyle name="Millares 2 2" xfId="8"/>
    <cellStyle name="Millares 2 3" xfId="9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zoomScaleNormal="100" zoomScaleSheetLayoutView="100" workbookViewId="0">
      <pane ySplit="2" topLeftCell="A18" activePane="bottomLeft" state="frozen"/>
      <selection activeCell="A14" sqref="A14:B14"/>
      <selection pane="bottomLeft" activeCell="B50" sqref="B50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77" t="s">
        <v>133</v>
      </c>
      <c r="B1" s="478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181" t="s">
        <v>236</v>
      </c>
      <c r="B39" s="182"/>
      <c r="C39" s="182"/>
    </row>
    <row r="40" spans="1:3" x14ac:dyDescent="0.2">
      <c r="A40" s="183"/>
      <c r="B40" s="182"/>
      <c r="C40" s="182"/>
    </row>
    <row r="41" spans="1:3" x14ac:dyDescent="0.2">
      <c r="A41" s="184"/>
      <c r="B41" s="185"/>
      <c r="C41" s="184"/>
    </row>
    <row r="42" spans="1:3" x14ac:dyDescent="0.2">
      <c r="A42" s="186"/>
      <c r="B42" s="184"/>
      <c r="C42" s="184"/>
    </row>
    <row r="43" spans="1:3" x14ac:dyDescent="0.2">
      <c r="A43" s="186"/>
      <c r="B43" s="184" t="s">
        <v>237</v>
      </c>
      <c r="C43" s="186" t="s">
        <v>237</v>
      </c>
    </row>
    <row r="44" spans="1:3" ht="33.75" x14ac:dyDescent="0.2">
      <c r="A44" s="186"/>
      <c r="B44" s="192" t="s">
        <v>1661</v>
      </c>
      <c r="C44" s="192" t="s">
        <v>1662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79" t="s">
        <v>143</v>
      </c>
      <c r="B2" s="480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81" t="s">
        <v>158</v>
      </c>
      <c r="B6" s="491"/>
      <c r="C6" s="491"/>
      <c r="D6" s="492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C40" sqref="C40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7" customFormat="1" ht="11.25" customHeight="1" x14ac:dyDescent="0.25">
      <c r="A1" s="14" t="s">
        <v>43</v>
      </c>
      <c r="B1" s="14"/>
      <c r="C1" s="289"/>
      <c r="D1" s="14"/>
      <c r="E1" s="14"/>
      <c r="F1" s="14"/>
      <c r="G1" s="290"/>
    </row>
    <row r="2" spans="1:7" s="257" customFormat="1" ht="11.25" customHeight="1" x14ac:dyDescent="0.25">
      <c r="A2" s="14" t="s">
        <v>139</v>
      </c>
      <c r="B2" s="14"/>
      <c r="C2" s="289"/>
      <c r="D2" s="14"/>
      <c r="E2" s="14"/>
      <c r="F2" s="14"/>
      <c r="G2" s="14"/>
    </row>
    <row r="5" spans="1:7" ht="11.25" customHeight="1" x14ac:dyDescent="0.2">
      <c r="A5" s="216" t="s">
        <v>299</v>
      </c>
      <c r="B5" s="216"/>
      <c r="G5" s="190" t="s">
        <v>298</v>
      </c>
    </row>
    <row r="6" spans="1:7" x14ac:dyDescent="0.2">
      <c r="A6" s="287"/>
      <c r="B6" s="287"/>
      <c r="C6" s="288"/>
      <c r="D6" s="287"/>
      <c r="E6" s="287"/>
      <c r="F6" s="287"/>
      <c r="G6" s="287"/>
    </row>
    <row r="7" spans="1:7" ht="15" customHeight="1" x14ac:dyDescent="0.2">
      <c r="A7" s="227" t="s">
        <v>45</v>
      </c>
      <c r="B7" s="226" t="s">
        <v>46</v>
      </c>
      <c r="C7" s="224" t="s">
        <v>242</v>
      </c>
      <c r="D7" s="225" t="s">
        <v>241</v>
      </c>
      <c r="E7" s="225" t="s">
        <v>297</v>
      </c>
      <c r="F7" s="226" t="s">
        <v>296</v>
      </c>
      <c r="G7" s="226" t="s">
        <v>295</v>
      </c>
    </row>
    <row r="8" spans="1:7" x14ac:dyDescent="0.2">
      <c r="A8" s="284" t="s">
        <v>690</v>
      </c>
      <c r="B8" s="284" t="s">
        <v>690</v>
      </c>
      <c r="C8" s="221"/>
      <c r="D8" s="286"/>
      <c r="E8" s="285"/>
      <c r="F8" s="284"/>
      <c r="G8" s="284"/>
    </row>
    <row r="9" spans="1:7" x14ac:dyDescent="0.2">
      <c r="A9" s="284"/>
      <c r="B9" s="284"/>
      <c r="C9" s="221"/>
      <c r="D9" s="285"/>
      <c r="E9" s="285"/>
      <c r="F9" s="284"/>
      <c r="G9" s="284"/>
    </row>
    <row r="10" spans="1:7" x14ac:dyDescent="0.2">
      <c r="A10" s="284"/>
      <c r="B10" s="284"/>
      <c r="C10" s="221"/>
      <c r="D10" s="285"/>
      <c r="E10" s="285"/>
      <c r="F10" s="284"/>
      <c r="G10" s="284"/>
    </row>
    <row r="11" spans="1:7" x14ac:dyDescent="0.2">
      <c r="A11" s="284"/>
      <c r="B11" s="284"/>
      <c r="C11" s="221"/>
      <c r="D11" s="285"/>
      <c r="E11" s="285"/>
      <c r="F11" s="284"/>
      <c r="G11" s="284"/>
    </row>
    <row r="12" spans="1:7" x14ac:dyDescent="0.2">
      <c r="A12" s="284"/>
      <c r="B12" s="284"/>
      <c r="C12" s="221"/>
      <c r="D12" s="285"/>
      <c r="E12" s="285"/>
      <c r="F12" s="284"/>
      <c r="G12" s="284"/>
    </row>
    <row r="13" spans="1:7" x14ac:dyDescent="0.2">
      <c r="A13" s="284"/>
      <c r="B13" s="284"/>
      <c r="C13" s="221"/>
      <c r="D13" s="285"/>
      <c r="E13" s="285"/>
      <c r="F13" s="284"/>
      <c r="G13" s="284"/>
    </row>
    <row r="14" spans="1:7" x14ac:dyDescent="0.2">
      <c r="A14" s="284"/>
      <c r="B14" s="284"/>
      <c r="C14" s="221"/>
      <c r="D14" s="285"/>
      <c r="E14" s="285"/>
      <c r="F14" s="284"/>
      <c r="G14" s="284"/>
    </row>
    <row r="15" spans="1:7" x14ac:dyDescent="0.2">
      <c r="A15" s="284"/>
      <c r="B15" s="284"/>
      <c r="C15" s="221"/>
      <c r="D15" s="285"/>
      <c r="E15" s="285"/>
      <c r="F15" s="284"/>
      <c r="G15" s="284"/>
    </row>
    <row r="16" spans="1:7" x14ac:dyDescent="0.2">
      <c r="A16" s="62"/>
      <c r="B16" s="62" t="s">
        <v>294</v>
      </c>
      <c r="C16" s="243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79" t="s">
        <v>143</v>
      </c>
      <c r="B2" s="480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B38" sqref="B3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8"/>
      <c r="D1" s="3"/>
      <c r="E1" s="5"/>
    </row>
    <row r="2" spans="1:5" x14ac:dyDescent="0.2">
      <c r="A2" s="3" t="s">
        <v>139</v>
      </c>
      <c r="B2" s="3"/>
      <c r="C2" s="248"/>
      <c r="D2" s="3"/>
      <c r="E2" s="3"/>
    </row>
    <row r="5" spans="1:5" ht="11.25" customHeight="1" x14ac:dyDescent="0.2">
      <c r="A5" s="216" t="s">
        <v>303</v>
      </c>
      <c r="B5" s="216"/>
      <c r="E5" s="190" t="s">
        <v>302</v>
      </c>
    </row>
    <row r="6" spans="1:5" x14ac:dyDescent="0.2">
      <c r="A6" s="287"/>
      <c r="B6" s="287"/>
      <c r="C6" s="288"/>
      <c r="D6" s="287"/>
      <c r="E6" s="287"/>
    </row>
    <row r="7" spans="1:5" ht="15" customHeight="1" x14ac:dyDescent="0.2">
      <c r="A7" s="227" t="s">
        <v>45</v>
      </c>
      <c r="B7" s="226" t="s">
        <v>46</v>
      </c>
      <c r="C7" s="224" t="s">
        <v>242</v>
      </c>
      <c r="D7" s="225" t="s">
        <v>241</v>
      </c>
      <c r="E7" s="226" t="s">
        <v>301</v>
      </c>
    </row>
    <row r="8" spans="1:5" ht="11.25" customHeight="1" x14ac:dyDescent="0.2">
      <c r="A8" s="286" t="s">
        <v>690</v>
      </c>
      <c r="B8" s="286" t="s">
        <v>690</v>
      </c>
      <c r="C8" s="253"/>
      <c r="D8" s="286"/>
      <c r="E8" s="286"/>
    </row>
    <row r="9" spans="1:5" ht="11.25" customHeight="1" x14ac:dyDescent="0.2">
      <c r="A9" s="286"/>
      <c r="B9" s="286"/>
      <c r="C9" s="253"/>
      <c r="D9" s="286"/>
      <c r="E9" s="286"/>
    </row>
    <row r="10" spans="1:5" ht="11.25" customHeight="1" x14ac:dyDescent="0.2">
      <c r="A10" s="286"/>
      <c r="B10" s="286"/>
      <c r="C10" s="253"/>
      <c r="D10" s="286"/>
      <c r="E10" s="286"/>
    </row>
    <row r="11" spans="1:5" ht="11.25" customHeight="1" x14ac:dyDescent="0.2">
      <c r="A11" s="286"/>
      <c r="B11" s="286"/>
      <c r="C11" s="253"/>
      <c r="D11" s="286"/>
      <c r="E11" s="286"/>
    </row>
    <row r="12" spans="1:5" ht="11.25" customHeight="1" x14ac:dyDescent="0.2">
      <c r="A12" s="286"/>
      <c r="B12" s="286"/>
      <c r="C12" s="253"/>
      <c r="D12" s="286"/>
      <c r="E12" s="286"/>
    </row>
    <row r="13" spans="1:5" ht="11.25" customHeight="1" x14ac:dyDescent="0.2">
      <c r="A13" s="286"/>
      <c r="B13" s="286"/>
      <c r="C13" s="253"/>
      <c r="D13" s="286"/>
      <c r="E13" s="286"/>
    </row>
    <row r="14" spans="1:5" ht="11.25" customHeight="1" x14ac:dyDescent="0.2">
      <c r="A14" s="286"/>
      <c r="B14" s="286"/>
      <c r="C14" s="253"/>
      <c r="D14" s="286"/>
      <c r="E14" s="286"/>
    </row>
    <row r="15" spans="1:5" x14ac:dyDescent="0.2">
      <c r="A15" s="286"/>
      <c r="B15" s="286"/>
      <c r="C15" s="253"/>
      <c r="D15" s="286"/>
      <c r="E15" s="286"/>
    </row>
    <row r="16" spans="1:5" x14ac:dyDescent="0.2">
      <c r="A16" s="252"/>
      <c r="B16" s="252" t="s">
        <v>300</v>
      </c>
      <c r="C16" s="251">
        <f>SUM(C8:C15)</f>
        <v>0</v>
      </c>
      <c r="D16" s="252"/>
      <c r="E16" s="252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79" t="s">
        <v>143</v>
      </c>
      <c r="B2" s="480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opLeftCell="A79" zoomScaleNormal="100" zoomScaleSheetLayoutView="100" workbookViewId="0">
      <selection activeCell="C82" sqref="C82:E10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8"/>
      <c r="D1" s="248"/>
      <c r="E1" s="248"/>
      <c r="F1" s="5"/>
    </row>
    <row r="2" spans="1:6" x14ac:dyDescent="0.2">
      <c r="A2" s="3" t="s">
        <v>139</v>
      </c>
      <c r="B2" s="3"/>
      <c r="C2" s="248"/>
      <c r="D2" s="248"/>
      <c r="E2" s="248"/>
      <c r="F2" s="240"/>
    </row>
    <row r="3" spans="1:6" x14ac:dyDescent="0.2">
      <c r="F3" s="240"/>
    </row>
    <row r="4" spans="1:6" x14ac:dyDescent="0.2">
      <c r="F4" s="240"/>
    </row>
    <row r="5" spans="1:6" ht="11.25" customHeight="1" x14ac:dyDescent="0.2">
      <c r="A5" s="216" t="s">
        <v>319</v>
      </c>
      <c r="B5" s="216"/>
      <c r="C5" s="293"/>
      <c r="D5" s="293"/>
      <c r="E5" s="293"/>
      <c r="F5" s="269" t="s">
        <v>308</v>
      </c>
    </row>
    <row r="6" spans="1:6" x14ac:dyDescent="0.2">
      <c r="A6" s="296"/>
      <c r="B6" s="296"/>
      <c r="C6" s="293"/>
      <c r="D6" s="295"/>
      <c r="E6" s="295"/>
      <c r="F6" s="294"/>
    </row>
    <row r="7" spans="1:6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  <c r="F7" s="291" t="s">
        <v>307</v>
      </c>
    </row>
    <row r="8" spans="1:6" x14ac:dyDescent="0.2">
      <c r="A8" s="222" t="s">
        <v>723</v>
      </c>
      <c r="B8" s="222" t="s">
        <v>724</v>
      </c>
      <c r="C8" s="221">
        <v>408516040.60000002</v>
      </c>
      <c r="D8" s="221">
        <v>413433437.06999999</v>
      </c>
      <c r="E8" s="221">
        <v>4917396.47</v>
      </c>
      <c r="F8" s="221"/>
    </row>
    <row r="9" spans="1:6" x14ac:dyDescent="0.2">
      <c r="A9" s="222" t="s">
        <v>725</v>
      </c>
      <c r="B9" s="222" t="s">
        <v>726</v>
      </c>
      <c r="C9" s="221">
        <v>251019247.56999999</v>
      </c>
      <c r="D9" s="221">
        <v>289337193.30000001</v>
      </c>
      <c r="E9" s="221">
        <v>38317945.729999997</v>
      </c>
      <c r="F9" s="221"/>
    </row>
    <row r="10" spans="1:6" x14ac:dyDescent="0.2">
      <c r="A10" s="222" t="s">
        <v>727</v>
      </c>
      <c r="B10" s="222" t="s">
        <v>728</v>
      </c>
      <c r="C10" s="221">
        <v>61399504.509999998</v>
      </c>
      <c r="D10" s="221">
        <v>61399504.509999998</v>
      </c>
      <c r="E10" s="221">
        <v>0</v>
      </c>
      <c r="F10" s="221"/>
    </row>
    <row r="11" spans="1:6" x14ac:dyDescent="0.2">
      <c r="A11" s="222" t="s">
        <v>729</v>
      </c>
      <c r="B11" s="222" t="s">
        <v>730</v>
      </c>
      <c r="C11" s="221">
        <v>4871420.2300000004</v>
      </c>
      <c r="D11" s="221">
        <v>853150.08</v>
      </c>
      <c r="E11" s="221">
        <v>-4018270.15</v>
      </c>
      <c r="F11" s="221"/>
    </row>
    <row r="12" spans="1:6" x14ac:dyDescent="0.2">
      <c r="A12" s="222" t="s">
        <v>731</v>
      </c>
      <c r="B12" s="222" t="s">
        <v>732</v>
      </c>
      <c r="C12" s="221">
        <v>3372163.71</v>
      </c>
      <c r="D12" s="221">
        <v>1469717.08</v>
      </c>
      <c r="E12" s="221">
        <v>-1902446.63</v>
      </c>
      <c r="F12" s="221"/>
    </row>
    <row r="13" spans="1:6" x14ac:dyDescent="0.2">
      <c r="A13" s="222" t="s">
        <v>733</v>
      </c>
      <c r="B13" s="222" t="s">
        <v>734</v>
      </c>
      <c r="C13" s="221">
        <v>1606768.34</v>
      </c>
      <c r="D13" s="221">
        <v>1954245.34</v>
      </c>
      <c r="E13" s="221">
        <v>347477</v>
      </c>
      <c r="F13" s="221"/>
    </row>
    <row r="14" spans="1:6" x14ac:dyDescent="0.2">
      <c r="A14" s="222" t="s">
        <v>735</v>
      </c>
      <c r="B14" s="222" t="s">
        <v>736</v>
      </c>
      <c r="C14" s="221">
        <v>209396045.84999999</v>
      </c>
      <c r="D14" s="221">
        <v>85144673.939999998</v>
      </c>
      <c r="E14" s="221">
        <v>-124251371.91</v>
      </c>
      <c r="F14" s="221"/>
    </row>
    <row r="15" spans="1:6" x14ac:dyDescent="0.2">
      <c r="A15" s="222" t="s">
        <v>737</v>
      </c>
      <c r="B15" s="222" t="s">
        <v>738</v>
      </c>
      <c r="C15" s="221">
        <v>790600</v>
      </c>
      <c r="D15" s="221">
        <v>0</v>
      </c>
      <c r="E15" s="221">
        <v>-790600</v>
      </c>
      <c r="F15" s="221"/>
    </row>
    <row r="16" spans="1:6" x14ac:dyDescent="0.2">
      <c r="A16" s="222" t="s">
        <v>739</v>
      </c>
      <c r="B16" s="222" t="s">
        <v>740</v>
      </c>
      <c r="C16" s="221">
        <v>1140895.5900000001</v>
      </c>
      <c r="D16" s="221">
        <v>1140895.5900000001</v>
      </c>
      <c r="E16" s="221">
        <v>0</v>
      </c>
      <c r="F16" s="221"/>
    </row>
    <row r="17" spans="1:6" x14ac:dyDescent="0.2">
      <c r="A17" s="222" t="s">
        <v>741</v>
      </c>
      <c r="B17" s="222" t="s">
        <v>732</v>
      </c>
      <c r="C17" s="221">
        <v>28361973.539999999</v>
      </c>
      <c r="D17" s="221">
        <v>5392138.7400000002</v>
      </c>
      <c r="E17" s="221">
        <v>-22969834.800000001</v>
      </c>
      <c r="F17" s="221"/>
    </row>
    <row r="18" spans="1:6" x14ac:dyDescent="0.2">
      <c r="A18" s="222" t="s">
        <v>742</v>
      </c>
      <c r="B18" s="222" t="s">
        <v>743</v>
      </c>
      <c r="C18" s="221">
        <v>9395604.8800000008</v>
      </c>
      <c r="D18" s="221">
        <v>519535.06</v>
      </c>
      <c r="E18" s="221">
        <v>-8876069.8200000003</v>
      </c>
      <c r="F18" s="221"/>
    </row>
    <row r="19" spans="1:6" x14ac:dyDescent="0.2">
      <c r="A19" s="222" t="s">
        <v>744</v>
      </c>
      <c r="B19" s="222" t="s">
        <v>736</v>
      </c>
      <c r="C19" s="221">
        <v>354492.74</v>
      </c>
      <c r="D19" s="221">
        <v>0</v>
      </c>
      <c r="E19" s="221">
        <v>-354492.74</v>
      </c>
      <c r="F19" s="221"/>
    </row>
    <row r="20" spans="1:6" x14ac:dyDescent="0.2">
      <c r="A20" s="222"/>
      <c r="B20" s="222"/>
      <c r="C20" s="221"/>
      <c r="D20" s="221"/>
      <c r="E20" s="221"/>
      <c r="F20" s="221"/>
    </row>
    <row r="21" spans="1:6" x14ac:dyDescent="0.2">
      <c r="A21" s="62"/>
      <c r="B21" s="62" t="s">
        <v>318</v>
      </c>
      <c r="C21" s="243">
        <f>SUM(C8:C20)</f>
        <v>980224757.56000018</v>
      </c>
      <c r="D21" s="243">
        <f>SUM(D8:D20)</f>
        <v>860644490.71000016</v>
      </c>
      <c r="E21" s="243">
        <f>SUM(E8:E20)</f>
        <v>-119580266.85000001</v>
      </c>
      <c r="F21" s="243"/>
    </row>
    <row r="22" spans="1:6" x14ac:dyDescent="0.2">
      <c r="A22" s="60"/>
      <c r="B22" s="60"/>
      <c r="C22" s="230"/>
      <c r="D22" s="230"/>
      <c r="E22" s="230"/>
      <c r="F22" s="60"/>
    </row>
    <row r="23" spans="1:6" x14ac:dyDescent="0.2">
      <c r="A23" s="60"/>
      <c r="B23" s="60"/>
      <c r="C23" s="230"/>
      <c r="D23" s="230"/>
      <c r="E23" s="230"/>
      <c r="F23" s="60"/>
    </row>
    <row r="24" spans="1:6" ht="11.25" customHeight="1" x14ac:dyDescent="0.2">
      <c r="A24" s="216" t="s">
        <v>317</v>
      </c>
      <c r="B24" s="60"/>
      <c r="C24" s="293"/>
      <c r="D24" s="293"/>
      <c r="E24" s="293"/>
      <c r="F24" s="269" t="s">
        <v>308</v>
      </c>
    </row>
    <row r="25" spans="1:6" ht="12.75" customHeight="1" x14ac:dyDescent="0.2">
      <c r="A25" s="280"/>
      <c r="B25" s="280"/>
      <c r="C25" s="228"/>
    </row>
    <row r="26" spans="1:6" ht="15" customHeight="1" x14ac:dyDescent="0.2">
      <c r="A26" s="227" t="s">
        <v>45</v>
      </c>
      <c r="B26" s="226" t="s">
        <v>46</v>
      </c>
      <c r="C26" s="292" t="s">
        <v>47</v>
      </c>
      <c r="D26" s="292" t="s">
        <v>48</v>
      </c>
      <c r="E26" s="292" t="s">
        <v>49</v>
      </c>
      <c r="F26" s="291" t="s">
        <v>307</v>
      </c>
    </row>
    <row r="27" spans="1:6" x14ac:dyDescent="0.2">
      <c r="A27" s="222" t="s">
        <v>745</v>
      </c>
      <c r="B27" s="263" t="s">
        <v>746</v>
      </c>
      <c r="C27" s="264">
        <v>3507579.98</v>
      </c>
      <c r="D27" s="264">
        <v>3833668.35</v>
      </c>
      <c r="E27" s="264">
        <v>326088.37</v>
      </c>
      <c r="F27" s="263"/>
    </row>
    <row r="28" spans="1:6" x14ac:dyDescent="0.2">
      <c r="A28" s="222" t="s">
        <v>747</v>
      </c>
      <c r="B28" s="263" t="s">
        <v>748</v>
      </c>
      <c r="C28" s="264">
        <v>724340.35</v>
      </c>
      <c r="D28" s="264">
        <v>724340.35</v>
      </c>
      <c r="E28" s="264">
        <v>0</v>
      </c>
      <c r="F28" s="263"/>
    </row>
    <row r="29" spans="1:6" x14ac:dyDescent="0.2">
      <c r="A29" s="222" t="s">
        <v>749</v>
      </c>
      <c r="B29" s="263" t="s">
        <v>750</v>
      </c>
      <c r="C29" s="264">
        <v>5888523.96</v>
      </c>
      <c r="D29" s="264">
        <v>7203992.7699999996</v>
      </c>
      <c r="E29" s="264">
        <v>1315468.81</v>
      </c>
      <c r="F29" s="263"/>
    </row>
    <row r="30" spans="1:6" x14ac:dyDescent="0.2">
      <c r="A30" s="222" t="s">
        <v>751</v>
      </c>
      <c r="B30" s="263" t="s">
        <v>752</v>
      </c>
      <c r="C30" s="264">
        <v>207411.97</v>
      </c>
      <c r="D30" s="264">
        <v>207411.97</v>
      </c>
      <c r="E30" s="264">
        <v>0</v>
      </c>
      <c r="F30" s="263"/>
    </row>
    <row r="31" spans="1:6" x14ac:dyDescent="0.2">
      <c r="A31" s="222" t="s">
        <v>753</v>
      </c>
      <c r="B31" s="263" t="s">
        <v>754</v>
      </c>
      <c r="C31" s="264">
        <v>1178193.49</v>
      </c>
      <c r="D31" s="264">
        <v>1233981.99</v>
      </c>
      <c r="E31" s="264">
        <v>55788.5</v>
      </c>
      <c r="F31" s="263"/>
    </row>
    <row r="32" spans="1:6" x14ac:dyDescent="0.2">
      <c r="A32" s="222" t="s">
        <v>755</v>
      </c>
      <c r="B32" s="263" t="s">
        <v>756</v>
      </c>
      <c r="C32" s="264">
        <v>1053031.47</v>
      </c>
      <c r="D32" s="264">
        <v>1141805.6000000001</v>
      </c>
      <c r="E32" s="264">
        <v>88774.13</v>
      </c>
      <c r="F32" s="263"/>
    </row>
    <row r="33" spans="1:6" x14ac:dyDescent="0.2">
      <c r="A33" s="222" t="s">
        <v>757</v>
      </c>
      <c r="B33" s="263" t="s">
        <v>758</v>
      </c>
      <c r="C33" s="264">
        <v>24360</v>
      </c>
      <c r="D33" s="264">
        <v>24360</v>
      </c>
      <c r="E33" s="264">
        <v>0</v>
      </c>
      <c r="F33" s="263"/>
    </row>
    <row r="34" spans="1:6" x14ac:dyDescent="0.2">
      <c r="A34" s="222" t="s">
        <v>759</v>
      </c>
      <c r="B34" s="263" t="s">
        <v>760</v>
      </c>
      <c r="C34" s="264">
        <v>638659.44999999995</v>
      </c>
      <c r="D34" s="264">
        <v>772025.04</v>
      </c>
      <c r="E34" s="264">
        <v>133365.59</v>
      </c>
      <c r="F34" s="263"/>
    </row>
    <row r="35" spans="1:6" x14ac:dyDescent="0.2">
      <c r="A35" s="222" t="s">
        <v>761</v>
      </c>
      <c r="B35" s="263" t="s">
        <v>762</v>
      </c>
      <c r="C35" s="264">
        <v>892055.2</v>
      </c>
      <c r="D35" s="264">
        <v>899096.4</v>
      </c>
      <c r="E35" s="264">
        <v>7041.2</v>
      </c>
      <c r="F35" s="263"/>
    </row>
    <row r="36" spans="1:6" x14ac:dyDescent="0.2">
      <c r="A36" s="222" t="s">
        <v>763</v>
      </c>
      <c r="B36" s="263" t="s">
        <v>764</v>
      </c>
      <c r="C36" s="264">
        <v>299786.67</v>
      </c>
      <c r="D36" s="264">
        <v>299786.67</v>
      </c>
      <c r="E36" s="264">
        <v>0</v>
      </c>
      <c r="F36" s="263"/>
    </row>
    <row r="37" spans="1:6" x14ac:dyDescent="0.2">
      <c r="A37" s="222" t="s">
        <v>765</v>
      </c>
      <c r="B37" s="263" t="s">
        <v>766</v>
      </c>
      <c r="C37" s="264">
        <v>20884.66</v>
      </c>
      <c r="D37" s="264">
        <v>20884.66</v>
      </c>
      <c r="E37" s="264">
        <v>0</v>
      </c>
      <c r="F37" s="263"/>
    </row>
    <row r="38" spans="1:6" x14ac:dyDescent="0.2">
      <c r="A38" s="222" t="s">
        <v>767</v>
      </c>
      <c r="B38" s="263" t="s">
        <v>768</v>
      </c>
      <c r="C38" s="264">
        <v>50402393.950000003</v>
      </c>
      <c r="D38" s="264">
        <v>57654105.049999997</v>
      </c>
      <c r="E38" s="264">
        <v>7251711.0999999996</v>
      </c>
      <c r="F38" s="263"/>
    </row>
    <row r="39" spans="1:6" x14ac:dyDescent="0.2">
      <c r="A39" s="222" t="s">
        <v>769</v>
      </c>
      <c r="B39" s="263" t="s">
        <v>770</v>
      </c>
      <c r="C39" s="264">
        <v>1365896</v>
      </c>
      <c r="D39" s="264">
        <v>1365896</v>
      </c>
      <c r="E39" s="264">
        <v>0</v>
      </c>
      <c r="F39" s="263"/>
    </row>
    <row r="40" spans="1:6" x14ac:dyDescent="0.2">
      <c r="A40" s="222" t="s">
        <v>771</v>
      </c>
      <c r="B40" s="263" t="s">
        <v>772</v>
      </c>
      <c r="C40" s="264">
        <v>46418.559999999998</v>
      </c>
      <c r="D40" s="264">
        <v>46418.559999999998</v>
      </c>
      <c r="E40" s="264">
        <v>0</v>
      </c>
      <c r="F40" s="263"/>
    </row>
    <row r="41" spans="1:6" x14ac:dyDescent="0.2">
      <c r="A41" s="222" t="s">
        <v>773</v>
      </c>
      <c r="B41" s="263" t="s">
        <v>774</v>
      </c>
      <c r="C41" s="264">
        <v>399500.01</v>
      </c>
      <c r="D41" s="264">
        <v>1464256.32</v>
      </c>
      <c r="E41" s="264">
        <v>1064756.31</v>
      </c>
      <c r="F41" s="263"/>
    </row>
    <row r="42" spans="1:6" x14ac:dyDescent="0.2">
      <c r="A42" s="222" t="s">
        <v>775</v>
      </c>
      <c r="B42" s="263" t="s">
        <v>776</v>
      </c>
      <c r="C42" s="264">
        <v>3031870.74</v>
      </c>
      <c r="D42" s="264">
        <v>3031870.74</v>
      </c>
      <c r="E42" s="264">
        <v>0</v>
      </c>
      <c r="F42" s="263"/>
    </row>
    <row r="43" spans="1:6" x14ac:dyDescent="0.2">
      <c r="A43" s="222" t="s">
        <v>777</v>
      </c>
      <c r="B43" s="263" t="s">
        <v>778</v>
      </c>
      <c r="C43" s="264">
        <v>504985.8</v>
      </c>
      <c r="D43" s="264">
        <v>527995.80000000005</v>
      </c>
      <c r="E43" s="264">
        <v>23010</v>
      </c>
      <c r="F43" s="263"/>
    </row>
    <row r="44" spans="1:6" x14ac:dyDescent="0.2">
      <c r="A44" s="222" t="s">
        <v>779</v>
      </c>
      <c r="B44" s="263" t="s">
        <v>780</v>
      </c>
      <c r="C44" s="264">
        <v>1672252.12</v>
      </c>
      <c r="D44" s="264">
        <v>2268956.12</v>
      </c>
      <c r="E44" s="264">
        <v>596704</v>
      </c>
      <c r="F44" s="263"/>
    </row>
    <row r="45" spans="1:6" x14ac:dyDescent="0.2">
      <c r="A45" s="222" t="s">
        <v>781</v>
      </c>
      <c r="B45" s="263" t="s">
        <v>782</v>
      </c>
      <c r="C45" s="264">
        <v>4880617.1900000004</v>
      </c>
      <c r="D45" s="264">
        <v>4980617.2</v>
      </c>
      <c r="E45" s="264">
        <v>100000.01</v>
      </c>
      <c r="F45" s="263"/>
    </row>
    <row r="46" spans="1:6" x14ac:dyDescent="0.2">
      <c r="A46" s="222" t="s">
        <v>783</v>
      </c>
      <c r="B46" s="263" t="s">
        <v>784</v>
      </c>
      <c r="C46" s="264">
        <v>1127223.96</v>
      </c>
      <c r="D46" s="264">
        <v>1289994.83</v>
      </c>
      <c r="E46" s="264">
        <v>162770.87</v>
      </c>
      <c r="F46" s="263"/>
    </row>
    <row r="47" spans="1:6" x14ac:dyDescent="0.2">
      <c r="A47" s="222" t="s">
        <v>785</v>
      </c>
      <c r="B47" s="263" t="s">
        <v>786</v>
      </c>
      <c r="C47" s="264">
        <v>3584799.68</v>
      </c>
      <c r="D47" s="264">
        <v>4487710.04</v>
      </c>
      <c r="E47" s="264">
        <v>902910.36</v>
      </c>
      <c r="F47" s="263"/>
    </row>
    <row r="48" spans="1:6" x14ac:dyDescent="0.2">
      <c r="A48" s="222" t="s">
        <v>787</v>
      </c>
      <c r="B48" s="263" t="s">
        <v>788</v>
      </c>
      <c r="C48" s="264">
        <v>870625.4</v>
      </c>
      <c r="D48" s="264">
        <v>870625.4</v>
      </c>
      <c r="E48" s="264">
        <v>0</v>
      </c>
      <c r="F48" s="263"/>
    </row>
    <row r="49" spans="1:8" x14ac:dyDescent="0.2">
      <c r="A49" s="222" t="s">
        <v>789</v>
      </c>
      <c r="B49" s="263" t="s">
        <v>790</v>
      </c>
      <c r="C49" s="264">
        <v>216016.34</v>
      </c>
      <c r="D49" s="264">
        <v>216016.34</v>
      </c>
      <c r="E49" s="264">
        <v>0</v>
      </c>
      <c r="F49" s="263"/>
    </row>
    <row r="50" spans="1:8" x14ac:dyDescent="0.2">
      <c r="A50" s="222" t="s">
        <v>791</v>
      </c>
      <c r="B50" s="263" t="s">
        <v>792</v>
      </c>
      <c r="C50" s="264">
        <v>589561.93999999994</v>
      </c>
      <c r="D50" s="264">
        <v>687038.76</v>
      </c>
      <c r="E50" s="264">
        <v>97476.82</v>
      </c>
      <c r="F50" s="263"/>
    </row>
    <row r="51" spans="1:8" x14ac:dyDescent="0.2">
      <c r="A51" s="222" t="s">
        <v>793</v>
      </c>
      <c r="B51" s="263" t="s">
        <v>794</v>
      </c>
      <c r="C51" s="264">
        <v>1653566.72</v>
      </c>
      <c r="D51" s="264">
        <v>1773139.72</v>
      </c>
      <c r="E51" s="264">
        <v>119573</v>
      </c>
      <c r="F51" s="263"/>
    </row>
    <row r="52" spans="1:8" x14ac:dyDescent="0.2">
      <c r="A52" s="222" t="s">
        <v>795</v>
      </c>
      <c r="B52" s="263" t="s">
        <v>796</v>
      </c>
      <c r="C52" s="264">
        <v>41895.839999999997</v>
      </c>
      <c r="D52" s="264">
        <v>41895.839999999997</v>
      </c>
      <c r="E52" s="264">
        <v>0</v>
      </c>
      <c r="F52" s="263"/>
    </row>
    <row r="53" spans="1:8" x14ac:dyDescent="0.2">
      <c r="A53" s="222" t="s">
        <v>797</v>
      </c>
      <c r="B53" s="263" t="s">
        <v>798</v>
      </c>
      <c r="C53" s="264">
        <v>7097514.6799999997</v>
      </c>
      <c r="D53" s="264">
        <v>7350673.9699999997</v>
      </c>
      <c r="E53" s="264">
        <v>253159.29</v>
      </c>
      <c r="F53" s="263"/>
    </row>
    <row r="54" spans="1:8" x14ac:dyDescent="0.2">
      <c r="A54" s="222" t="s">
        <v>689</v>
      </c>
      <c r="B54" s="263"/>
      <c r="C54" s="264"/>
      <c r="D54" s="264"/>
      <c r="E54" s="264"/>
      <c r="F54" s="263"/>
    </row>
    <row r="55" spans="1:8" x14ac:dyDescent="0.2">
      <c r="A55" s="222"/>
      <c r="B55" s="263"/>
      <c r="C55" s="264"/>
      <c r="D55" s="264"/>
      <c r="E55" s="264"/>
      <c r="F55" s="263"/>
    </row>
    <row r="56" spans="1:8" x14ac:dyDescent="0.2">
      <c r="A56" s="62"/>
      <c r="B56" s="62" t="s">
        <v>316</v>
      </c>
      <c r="C56" s="243">
        <f>SUM(C27:C55)</f>
        <v>91919966.130000025</v>
      </c>
      <c r="D56" s="243">
        <f>SUM(D27:D55)</f>
        <v>104418564.49000001</v>
      </c>
      <c r="E56" s="243">
        <f>SUM(E27:E55)</f>
        <v>12498598.359999998</v>
      </c>
      <c r="F56" s="243"/>
    </row>
    <row r="57" spans="1:8" s="8" customFormat="1" x14ac:dyDescent="0.2">
      <c r="A57" s="59"/>
      <c r="B57" s="59"/>
      <c r="C57" s="11"/>
      <c r="D57" s="11"/>
      <c r="E57" s="11"/>
      <c r="F57" s="11"/>
    </row>
    <row r="58" spans="1:8" s="8" customFormat="1" x14ac:dyDescent="0.2">
      <c r="A58" s="59"/>
      <c r="B58" s="59"/>
      <c r="C58" s="11"/>
      <c r="D58" s="11"/>
      <c r="E58" s="11"/>
      <c r="F58" s="11"/>
    </row>
    <row r="59" spans="1:8" s="8" customFormat="1" ht="11.25" customHeight="1" x14ac:dyDescent="0.2">
      <c r="A59" s="216" t="s">
        <v>315</v>
      </c>
      <c r="B59" s="216"/>
      <c r="C59" s="293"/>
      <c r="D59" s="293"/>
      <c r="E59" s="293"/>
      <c r="G59" s="269" t="s">
        <v>308</v>
      </c>
    </row>
    <row r="60" spans="1:8" s="8" customFormat="1" x14ac:dyDescent="0.2">
      <c r="A60" s="280"/>
      <c r="B60" s="280"/>
      <c r="C60" s="228"/>
      <c r="D60" s="7"/>
      <c r="E60" s="7"/>
      <c r="F60" s="89"/>
    </row>
    <row r="61" spans="1:8" s="8" customFormat="1" ht="27.95" customHeight="1" x14ac:dyDescent="0.2">
      <c r="A61" s="227" t="s">
        <v>45</v>
      </c>
      <c r="B61" s="226" t="s">
        <v>46</v>
      </c>
      <c r="C61" s="292" t="s">
        <v>47</v>
      </c>
      <c r="D61" s="292" t="s">
        <v>48</v>
      </c>
      <c r="E61" s="292" t="s">
        <v>49</v>
      </c>
      <c r="F61" s="291" t="s">
        <v>307</v>
      </c>
      <c r="G61" s="291" t="s">
        <v>306</v>
      </c>
      <c r="H61" s="291" t="s">
        <v>305</v>
      </c>
    </row>
    <row r="62" spans="1:8" s="8" customFormat="1" x14ac:dyDescent="0.2">
      <c r="A62" s="222" t="s">
        <v>799</v>
      </c>
      <c r="B62" s="263" t="s">
        <v>800</v>
      </c>
      <c r="C62" s="221">
        <v>-16635274.65</v>
      </c>
      <c r="D62" s="264">
        <v>-29343663.82</v>
      </c>
      <c r="E62" s="264">
        <v>-12708389.17</v>
      </c>
      <c r="F62" s="263"/>
      <c r="G62" s="263"/>
      <c r="H62" s="263"/>
    </row>
    <row r="63" spans="1:8" s="8" customFormat="1" x14ac:dyDescent="0.2">
      <c r="A63" s="222"/>
      <c r="B63" s="263"/>
      <c r="C63" s="221"/>
      <c r="D63" s="264"/>
      <c r="E63" s="264"/>
      <c r="F63" s="263"/>
      <c r="G63" s="263"/>
      <c r="H63" s="263"/>
    </row>
    <row r="64" spans="1:8" s="8" customFormat="1" x14ac:dyDescent="0.2">
      <c r="A64" s="222"/>
      <c r="B64" s="263"/>
      <c r="C64" s="221"/>
      <c r="D64" s="264"/>
      <c r="E64" s="264"/>
      <c r="F64" s="263"/>
      <c r="G64" s="263"/>
      <c r="H64" s="263"/>
    </row>
    <row r="65" spans="1:8" s="8" customFormat="1" x14ac:dyDescent="0.2">
      <c r="A65" s="222"/>
      <c r="B65" s="263"/>
      <c r="C65" s="221"/>
      <c r="D65" s="264"/>
      <c r="E65" s="264"/>
      <c r="F65" s="263"/>
      <c r="G65" s="263"/>
      <c r="H65" s="263"/>
    </row>
    <row r="66" spans="1:8" s="8" customFormat="1" x14ac:dyDescent="0.2">
      <c r="A66" s="62"/>
      <c r="B66" s="62" t="s">
        <v>314</v>
      </c>
      <c r="C66" s="243">
        <f>SUM(C62:C65)</f>
        <v>-16635274.65</v>
      </c>
      <c r="D66" s="243">
        <f>SUM(D62:D65)</f>
        <v>-29343663.82</v>
      </c>
      <c r="E66" s="243">
        <f>SUM(E62:E65)</f>
        <v>-12708389.17</v>
      </c>
      <c r="F66" s="243"/>
      <c r="G66" s="243"/>
      <c r="H66" s="243"/>
    </row>
    <row r="67" spans="1:8" s="8" customFormat="1" x14ac:dyDescent="0.2">
      <c r="A67" s="15"/>
      <c r="B67" s="15"/>
      <c r="C67" s="16"/>
      <c r="D67" s="16"/>
      <c r="E67" s="16"/>
      <c r="F67" s="11"/>
    </row>
    <row r="69" spans="1:8" x14ac:dyDescent="0.2">
      <c r="A69" s="216" t="s">
        <v>313</v>
      </c>
      <c r="B69" s="216"/>
      <c r="C69" s="293"/>
      <c r="D69" s="293"/>
      <c r="E69" s="293"/>
      <c r="G69" s="269" t="s">
        <v>308</v>
      </c>
    </row>
    <row r="70" spans="1:8" x14ac:dyDescent="0.2">
      <c r="A70" s="280"/>
      <c r="B70" s="280"/>
      <c r="C70" s="228"/>
      <c r="H70" s="7"/>
    </row>
    <row r="71" spans="1:8" ht="27.95" customHeight="1" x14ac:dyDescent="0.2">
      <c r="A71" s="227" t="s">
        <v>45</v>
      </c>
      <c r="B71" s="226" t="s">
        <v>46</v>
      </c>
      <c r="C71" s="292" t="s">
        <v>47</v>
      </c>
      <c r="D71" s="292" t="s">
        <v>48</v>
      </c>
      <c r="E71" s="292" t="s">
        <v>49</v>
      </c>
      <c r="F71" s="291" t="s">
        <v>307</v>
      </c>
      <c r="G71" s="291" t="s">
        <v>306</v>
      </c>
      <c r="H71" s="291" t="s">
        <v>305</v>
      </c>
    </row>
    <row r="72" spans="1:8" x14ac:dyDescent="0.2">
      <c r="A72" s="222" t="s">
        <v>690</v>
      </c>
      <c r="B72" s="263" t="s">
        <v>690</v>
      </c>
      <c r="C72" s="221"/>
      <c r="D72" s="264"/>
      <c r="E72" s="264"/>
      <c r="F72" s="263"/>
      <c r="G72" s="263"/>
      <c r="H72" s="263"/>
    </row>
    <row r="73" spans="1:8" x14ac:dyDescent="0.2">
      <c r="A73" s="222"/>
      <c r="B73" s="263"/>
      <c r="C73" s="221"/>
      <c r="D73" s="264"/>
      <c r="E73" s="264"/>
      <c r="F73" s="263"/>
      <c r="G73" s="263"/>
      <c r="H73" s="263"/>
    </row>
    <row r="74" spans="1:8" x14ac:dyDescent="0.2">
      <c r="A74" s="222"/>
      <c r="B74" s="263"/>
      <c r="C74" s="221"/>
      <c r="D74" s="264"/>
      <c r="E74" s="264"/>
      <c r="F74" s="263"/>
      <c r="G74" s="263"/>
      <c r="H74" s="263"/>
    </row>
    <row r="75" spans="1:8" x14ac:dyDescent="0.2">
      <c r="A75" s="222"/>
      <c r="B75" s="263"/>
      <c r="C75" s="221"/>
      <c r="D75" s="264"/>
      <c r="E75" s="264"/>
      <c r="F75" s="263"/>
      <c r="G75" s="263"/>
      <c r="H75" s="263"/>
    </row>
    <row r="76" spans="1:8" x14ac:dyDescent="0.2">
      <c r="A76" s="62"/>
      <c r="B76" s="62" t="s">
        <v>312</v>
      </c>
      <c r="C76" s="243">
        <f>SUM(C72:C75)</f>
        <v>0</v>
      </c>
      <c r="D76" s="243">
        <f>SUM(D72:D75)</f>
        <v>0</v>
      </c>
      <c r="E76" s="243">
        <f>SUM(E72:E75)</f>
        <v>0</v>
      </c>
      <c r="F76" s="243"/>
      <c r="G76" s="243"/>
      <c r="H76" s="243"/>
    </row>
    <row r="79" spans="1:8" x14ac:dyDescent="0.2">
      <c r="A79" s="216" t="s">
        <v>311</v>
      </c>
      <c r="B79" s="216"/>
      <c r="C79" s="293"/>
      <c r="D79" s="293"/>
      <c r="E79" s="293"/>
      <c r="G79" s="269" t="s">
        <v>308</v>
      </c>
    </row>
    <row r="80" spans="1:8" x14ac:dyDescent="0.2">
      <c r="A80" s="280"/>
      <c r="B80" s="280"/>
      <c r="C80" s="228"/>
    </row>
    <row r="81" spans="1:8" ht="27.95" customHeight="1" x14ac:dyDescent="0.2">
      <c r="A81" s="227" t="s">
        <v>45</v>
      </c>
      <c r="B81" s="226" t="s">
        <v>46</v>
      </c>
      <c r="C81" s="292" t="s">
        <v>47</v>
      </c>
      <c r="D81" s="292" t="s">
        <v>48</v>
      </c>
      <c r="E81" s="292" t="s">
        <v>49</v>
      </c>
      <c r="F81" s="291" t="s">
        <v>307</v>
      </c>
      <c r="G81" s="291" t="s">
        <v>306</v>
      </c>
      <c r="H81" s="291" t="s">
        <v>305</v>
      </c>
    </row>
    <row r="82" spans="1:8" x14ac:dyDescent="0.2">
      <c r="A82" s="222" t="s">
        <v>801</v>
      </c>
      <c r="B82" s="263" t="s">
        <v>746</v>
      </c>
      <c r="C82" s="221">
        <v>-557087.49</v>
      </c>
      <c r="D82" s="264">
        <v>-947971.71</v>
      </c>
      <c r="E82" s="264">
        <v>-390884.22</v>
      </c>
      <c r="F82" s="263"/>
      <c r="G82" s="263"/>
      <c r="H82" s="263"/>
    </row>
    <row r="83" spans="1:8" x14ac:dyDescent="0.2">
      <c r="A83" s="222" t="s">
        <v>802</v>
      </c>
      <c r="B83" s="263" t="s">
        <v>748</v>
      </c>
      <c r="C83" s="221">
        <v>-96263.75</v>
      </c>
      <c r="D83" s="264">
        <v>-170276.56</v>
      </c>
      <c r="E83" s="264">
        <v>-74012.81</v>
      </c>
      <c r="F83" s="263"/>
      <c r="G83" s="263"/>
      <c r="H83" s="263"/>
    </row>
    <row r="84" spans="1:8" x14ac:dyDescent="0.2">
      <c r="A84" s="222" t="s">
        <v>803</v>
      </c>
      <c r="B84" s="263" t="s">
        <v>750</v>
      </c>
      <c r="C84" s="221">
        <v>-4063961.23</v>
      </c>
      <c r="D84" s="264">
        <v>-5166502.4800000004</v>
      </c>
      <c r="E84" s="264">
        <v>-1102541.25</v>
      </c>
      <c r="F84" s="263"/>
      <c r="G84" s="263"/>
      <c r="H84" s="263"/>
    </row>
    <row r="85" spans="1:8" x14ac:dyDescent="0.2">
      <c r="A85" s="222" t="s">
        <v>804</v>
      </c>
      <c r="B85" s="263" t="s">
        <v>752</v>
      </c>
      <c r="C85" s="221">
        <v>-39393.269999999997</v>
      </c>
      <c r="D85" s="264">
        <v>-60198.48</v>
      </c>
      <c r="E85" s="264">
        <v>-20805.21</v>
      </c>
      <c r="F85" s="263"/>
      <c r="G85" s="263"/>
      <c r="H85" s="263"/>
    </row>
    <row r="86" spans="1:8" x14ac:dyDescent="0.2">
      <c r="A86" s="222" t="s">
        <v>805</v>
      </c>
      <c r="B86" s="263" t="s">
        <v>754</v>
      </c>
      <c r="C86" s="221">
        <v>-186626.74</v>
      </c>
      <c r="D86" s="264">
        <v>-310307.49</v>
      </c>
      <c r="E86" s="264">
        <v>-123680.75</v>
      </c>
      <c r="F86" s="263"/>
      <c r="G86" s="263"/>
      <c r="H86" s="263"/>
    </row>
    <row r="87" spans="1:8" x14ac:dyDescent="0.2">
      <c r="A87" s="222" t="s">
        <v>806</v>
      </c>
      <c r="B87" s="263" t="s">
        <v>756</v>
      </c>
      <c r="C87" s="221">
        <v>-279507.64</v>
      </c>
      <c r="D87" s="264">
        <v>-399609.14</v>
      </c>
      <c r="E87" s="264">
        <v>-120101.5</v>
      </c>
      <c r="F87" s="263"/>
      <c r="G87" s="263"/>
      <c r="H87" s="263"/>
    </row>
    <row r="88" spans="1:8" x14ac:dyDescent="0.2">
      <c r="A88" s="222" t="s">
        <v>807</v>
      </c>
      <c r="B88" s="263" t="s">
        <v>758</v>
      </c>
      <c r="C88" s="221">
        <v>-676.68</v>
      </c>
      <c r="D88" s="264">
        <v>-8796.69</v>
      </c>
      <c r="E88" s="264">
        <v>-8120.01</v>
      </c>
      <c r="F88" s="263"/>
      <c r="G88" s="263"/>
      <c r="H88" s="263"/>
    </row>
    <row r="89" spans="1:8" x14ac:dyDescent="0.2">
      <c r="A89" s="222" t="s">
        <v>808</v>
      </c>
      <c r="B89" s="263" t="s">
        <v>760</v>
      </c>
      <c r="C89" s="221">
        <v>-131697.12</v>
      </c>
      <c r="D89" s="264">
        <v>-197853.06</v>
      </c>
      <c r="E89" s="264">
        <v>-66155.94</v>
      </c>
      <c r="F89" s="263"/>
      <c r="G89" s="263"/>
      <c r="H89" s="263"/>
    </row>
    <row r="90" spans="1:8" x14ac:dyDescent="0.2">
      <c r="A90" s="222" t="s">
        <v>809</v>
      </c>
      <c r="B90" s="263" t="s">
        <v>762</v>
      </c>
      <c r="C90" s="221">
        <v>-138349.46</v>
      </c>
      <c r="D90" s="264">
        <v>-227806.46</v>
      </c>
      <c r="E90" s="264">
        <v>-89457</v>
      </c>
      <c r="F90" s="263"/>
      <c r="G90" s="263"/>
      <c r="H90" s="263"/>
    </row>
    <row r="91" spans="1:8" x14ac:dyDescent="0.2">
      <c r="A91" s="222" t="s">
        <v>810</v>
      </c>
      <c r="B91" s="263" t="s">
        <v>764</v>
      </c>
      <c r="C91" s="221">
        <v>-35635.93</v>
      </c>
      <c r="D91" s="264">
        <v>-65614.600000000006</v>
      </c>
      <c r="E91" s="264">
        <v>-29978.67</v>
      </c>
      <c r="F91" s="263"/>
      <c r="G91" s="263"/>
      <c r="H91" s="263"/>
    </row>
    <row r="92" spans="1:8" x14ac:dyDescent="0.2">
      <c r="A92" s="222" t="s">
        <v>811</v>
      </c>
      <c r="B92" s="263" t="s">
        <v>766</v>
      </c>
      <c r="C92" s="221">
        <v>-2610.58</v>
      </c>
      <c r="D92" s="264">
        <v>-4699.04</v>
      </c>
      <c r="E92" s="264">
        <v>-2088.46</v>
      </c>
      <c r="F92" s="263"/>
      <c r="G92" s="263"/>
      <c r="H92" s="263"/>
    </row>
    <row r="93" spans="1:8" x14ac:dyDescent="0.2">
      <c r="A93" s="222" t="s">
        <v>812</v>
      </c>
      <c r="B93" s="263" t="s">
        <v>768</v>
      </c>
      <c r="C93" s="221">
        <v>-28077003.48</v>
      </c>
      <c r="D93" s="264">
        <v>-37263854.020000003</v>
      </c>
      <c r="E93" s="264">
        <v>-9186850.5399999991</v>
      </c>
      <c r="F93" s="263"/>
      <c r="G93" s="263"/>
      <c r="H93" s="263"/>
    </row>
    <row r="94" spans="1:8" x14ac:dyDescent="0.2">
      <c r="A94" s="222" t="s">
        <v>813</v>
      </c>
      <c r="B94" s="263" t="s">
        <v>770</v>
      </c>
      <c r="C94" s="221">
        <v>-719727.89</v>
      </c>
      <c r="D94" s="264">
        <v>-1025026.64</v>
      </c>
      <c r="E94" s="264">
        <v>-305298.75</v>
      </c>
      <c r="F94" s="263"/>
      <c r="G94" s="263"/>
      <c r="H94" s="263"/>
    </row>
    <row r="95" spans="1:8" x14ac:dyDescent="0.2">
      <c r="A95" s="222" t="s">
        <v>814</v>
      </c>
      <c r="B95" s="263" t="s">
        <v>772</v>
      </c>
      <c r="C95" s="221">
        <v>-16014.39</v>
      </c>
      <c r="D95" s="264">
        <v>-18799.5</v>
      </c>
      <c r="E95" s="264">
        <v>-2785.11</v>
      </c>
      <c r="F95" s="263"/>
      <c r="G95" s="263"/>
      <c r="H95" s="263"/>
    </row>
    <row r="96" spans="1:8" x14ac:dyDescent="0.2">
      <c r="A96" s="222" t="s">
        <v>815</v>
      </c>
      <c r="B96" s="263" t="s">
        <v>774</v>
      </c>
      <c r="C96" s="221">
        <v>-340629.58</v>
      </c>
      <c r="D96" s="264">
        <v>-437125.35</v>
      </c>
      <c r="E96" s="264">
        <v>-96495.77</v>
      </c>
      <c r="F96" s="263"/>
      <c r="G96" s="263"/>
      <c r="H96" s="263"/>
    </row>
    <row r="97" spans="1:8" x14ac:dyDescent="0.2">
      <c r="A97" s="222" t="s">
        <v>816</v>
      </c>
      <c r="B97" s="263" t="s">
        <v>776</v>
      </c>
      <c r="C97" s="221">
        <v>-1089422.3500000001</v>
      </c>
      <c r="D97" s="264">
        <v>-1392609.42</v>
      </c>
      <c r="E97" s="264">
        <v>-303187.07</v>
      </c>
      <c r="F97" s="263"/>
      <c r="G97" s="263"/>
      <c r="H97" s="263"/>
    </row>
    <row r="98" spans="1:8" x14ac:dyDescent="0.2">
      <c r="A98" s="222" t="s">
        <v>817</v>
      </c>
      <c r="B98" s="263" t="s">
        <v>778</v>
      </c>
      <c r="C98" s="221">
        <v>-209232.45</v>
      </c>
      <c r="D98" s="264">
        <v>-330447.53999999998</v>
      </c>
      <c r="E98" s="264">
        <v>-121215.09</v>
      </c>
      <c r="F98" s="263"/>
      <c r="G98" s="263"/>
      <c r="H98" s="263"/>
    </row>
    <row r="99" spans="1:8" x14ac:dyDescent="0.2">
      <c r="A99" s="222" t="s">
        <v>818</v>
      </c>
      <c r="B99" s="263" t="s">
        <v>780</v>
      </c>
      <c r="C99" s="221">
        <v>-264491.28999999998</v>
      </c>
      <c r="D99" s="264">
        <v>-471597.3</v>
      </c>
      <c r="E99" s="264">
        <v>-207106.01</v>
      </c>
      <c r="F99" s="263"/>
      <c r="G99" s="263"/>
      <c r="H99" s="263"/>
    </row>
    <row r="100" spans="1:8" x14ac:dyDescent="0.2">
      <c r="A100" s="222" t="s">
        <v>819</v>
      </c>
      <c r="B100" s="263" t="s">
        <v>782</v>
      </c>
      <c r="C100" s="221">
        <v>-2637754.17</v>
      </c>
      <c r="D100" s="264">
        <v>-3466317.22</v>
      </c>
      <c r="E100" s="264">
        <v>-828563.05</v>
      </c>
      <c r="F100" s="263"/>
      <c r="G100" s="263"/>
      <c r="H100" s="263"/>
    </row>
    <row r="101" spans="1:8" x14ac:dyDescent="0.2">
      <c r="A101" s="222" t="s">
        <v>820</v>
      </c>
      <c r="B101" s="263" t="s">
        <v>784</v>
      </c>
      <c r="C101" s="221">
        <v>-231687.84</v>
      </c>
      <c r="D101" s="264">
        <v>-351600.45</v>
      </c>
      <c r="E101" s="264">
        <v>-119912.61</v>
      </c>
      <c r="F101" s="263"/>
      <c r="G101" s="263"/>
      <c r="H101" s="263"/>
    </row>
    <row r="102" spans="1:8" x14ac:dyDescent="0.2">
      <c r="A102" s="222" t="s">
        <v>821</v>
      </c>
      <c r="B102" s="263" t="s">
        <v>786</v>
      </c>
      <c r="C102" s="221">
        <v>-1320159.47</v>
      </c>
      <c r="D102" s="264">
        <v>-1758427.95</v>
      </c>
      <c r="E102" s="264">
        <v>-438268.48</v>
      </c>
      <c r="F102" s="263"/>
      <c r="G102" s="263"/>
      <c r="H102" s="263"/>
    </row>
    <row r="103" spans="1:8" x14ac:dyDescent="0.2">
      <c r="A103" s="222" t="s">
        <v>822</v>
      </c>
      <c r="B103" s="263" t="s">
        <v>788</v>
      </c>
      <c r="C103" s="221">
        <v>-480799.64</v>
      </c>
      <c r="D103" s="264">
        <v>-567862.18000000005</v>
      </c>
      <c r="E103" s="264">
        <v>-87062.54</v>
      </c>
      <c r="F103" s="263"/>
      <c r="G103" s="263"/>
      <c r="H103" s="263"/>
    </row>
    <row r="104" spans="1:8" x14ac:dyDescent="0.2">
      <c r="A104" s="222" t="s">
        <v>823</v>
      </c>
      <c r="B104" s="263" t="s">
        <v>790</v>
      </c>
      <c r="C104" s="221">
        <v>-65979.72</v>
      </c>
      <c r="D104" s="264">
        <v>-87581.36</v>
      </c>
      <c r="E104" s="264">
        <v>-21601.64</v>
      </c>
      <c r="F104" s="263"/>
      <c r="G104" s="263"/>
      <c r="H104" s="263"/>
    </row>
    <row r="105" spans="1:8" x14ac:dyDescent="0.2">
      <c r="A105" s="222" t="s">
        <v>824</v>
      </c>
      <c r="B105" s="263" t="s">
        <v>792</v>
      </c>
      <c r="C105" s="221">
        <v>-306162.03999999998</v>
      </c>
      <c r="D105" s="264">
        <v>-458758.21</v>
      </c>
      <c r="E105" s="264">
        <v>-152596.17000000001</v>
      </c>
      <c r="F105" s="263"/>
      <c r="G105" s="263"/>
      <c r="H105" s="263"/>
    </row>
    <row r="106" spans="1:8" x14ac:dyDescent="0.2">
      <c r="A106" s="222" t="s">
        <v>825</v>
      </c>
      <c r="B106" s="263" t="s">
        <v>794</v>
      </c>
      <c r="C106" s="221">
        <v>-242950.18</v>
      </c>
      <c r="D106" s="264">
        <v>-416786.44</v>
      </c>
      <c r="E106" s="264">
        <v>-173836.26</v>
      </c>
      <c r="F106" s="263"/>
      <c r="G106" s="263"/>
      <c r="H106" s="263"/>
    </row>
    <row r="107" spans="1:8" x14ac:dyDescent="0.2">
      <c r="A107" s="222"/>
      <c r="B107" s="263"/>
      <c r="C107" s="221"/>
      <c r="D107" s="264"/>
      <c r="E107" s="264"/>
      <c r="F107" s="263"/>
      <c r="G107" s="263"/>
      <c r="H107" s="263"/>
    </row>
    <row r="108" spans="1:8" x14ac:dyDescent="0.2">
      <c r="A108" s="62"/>
      <c r="B108" s="62" t="s">
        <v>310</v>
      </c>
      <c r="C108" s="243">
        <f>SUM(C82:C107)</f>
        <v>-41533824.380000003</v>
      </c>
      <c r="D108" s="243">
        <f>SUM(D82:D107)</f>
        <v>-55606429.290000007</v>
      </c>
      <c r="E108" s="243">
        <f>SUM(E82:E107)</f>
        <v>-14072604.909999998</v>
      </c>
      <c r="F108" s="243"/>
      <c r="G108" s="243"/>
      <c r="H108" s="243"/>
    </row>
    <row r="111" spans="1:8" x14ac:dyDescent="0.2">
      <c r="A111" s="216" t="s">
        <v>309</v>
      </c>
      <c r="B111" s="216"/>
      <c r="C111" s="293"/>
      <c r="D111" s="293"/>
      <c r="E111" s="293"/>
      <c r="G111" s="269" t="s">
        <v>308</v>
      </c>
    </row>
    <row r="112" spans="1:8" x14ac:dyDescent="0.2">
      <c r="A112" s="280"/>
      <c r="B112" s="280"/>
      <c r="C112" s="228"/>
    </row>
    <row r="113" spans="1:8" ht="27.95" customHeight="1" x14ac:dyDescent="0.2">
      <c r="A113" s="227" t="s">
        <v>45</v>
      </c>
      <c r="B113" s="226" t="s">
        <v>46</v>
      </c>
      <c r="C113" s="292" t="s">
        <v>47</v>
      </c>
      <c r="D113" s="292" t="s">
        <v>48</v>
      </c>
      <c r="E113" s="292" t="s">
        <v>49</v>
      </c>
      <c r="F113" s="291" t="s">
        <v>307</v>
      </c>
      <c r="G113" s="291" t="s">
        <v>306</v>
      </c>
      <c r="H113" s="291" t="s">
        <v>305</v>
      </c>
    </row>
    <row r="114" spans="1:8" x14ac:dyDescent="0.2">
      <c r="A114" s="222" t="s">
        <v>690</v>
      </c>
      <c r="B114" s="263" t="s">
        <v>690</v>
      </c>
      <c r="C114" s="221"/>
      <c r="D114" s="264"/>
      <c r="E114" s="264"/>
      <c r="F114" s="263"/>
      <c r="G114" s="263"/>
      <c r="H114" s="263"/>
    </row>
    <row r="115" spans="1:8" x14ac:dyDescent="0.2">
      <c r="A115" s="222"/>
      <c r="B115" s="263"/>
      <c r="C115" s="221"/>
      <c r="D115" s="264"/>
      <c r="E115" s="264"/>
      <c r="F115" s="263"/>
      <c r="G115" s="263"/>
      <c r="H115" s="263"/>
    </row>
    <row r="116" spans="1:8" x14ac:dyDescent="0.2">
      <c r="A116" s="222"/>
      <c r="B116" s="263"/>
      <c r="C116" s="221"/>
      <c r="D116" s="264"/>
      <c r="E116" s="264"/>
      <c r="F116" s="263"/>
      <c r="G116" s="263"/>
      <c r="H116" s="263"/>
    </row>
    <row r="117" spans="1:8" x14ac:dyDescent="0.2">
      <c r="A117" s="222"/>
      <c r="B117" s="263"/>
      <c r="C117" s="221"/>
      <c r="D117" s="264"/>
      <c r="E117" s="264"/>
      <c r="F117" s="263"/>
      <c r="G117" s="263"/>
      <c r="H117" s="263"/>
    </row>
    <row r="118" spans="1:8" x14ac:dyDescent="0.2">
      <c r="A118" s="62"/>
      <c r="B118" s="62" t="s">
        <v>304</v>
      </c>
      <c r="C118" s="243">
        <f>SUM(C114:C117)</f>
        <v>0</v>
      </c>
      <c r="D118" s="243">
        <f>SUM(D114:D117)</f>
        <v>0</v>
      </c>
      <c r="E118" s="243">
        <f>SUM(E114:E117)</f>
        <v>0</v>
      </c>
      <c r="F118" s="243"/>
      <c r="G118" s="243"/>
      <c r="H118" s="243"/>
    </row>
  </sheetData>
  <dataValidations count="8">
    <dataValidation allowBlank="1" showInputMessage="1" showErrorMessage="1" prompt="Importe final del periodo que corresponde la información financiera trimestral que se presenta." sqref="D7 D26 D61 D71 D81 D113"/>
    <dataValidation allowBlank="1" showInputMessage="1" showErrorMessage="1" prompt="Saldo al 31 de diciembre del año anterior del ejercio que se presenta." sqref="C7 C26 C61 C71 C81 C113"/>
    <dataValidation allowBlank="1" showInputMessage="1" showErrorMessage="1" prompt="Corresponde al número de la cuenta de acuerdo al Plan de Cuentas emitido por el CONAC (DOF 23/12/2015)." sqref="A7 A26 A61 A71 A81 A113"/>
    <dataValidation allowBlank="1" showInputMessage="1" showErrorMessage="1" prompt="Indicar la tasa de aplicación." sqref="H61 H71 H81 H113"/>
    <dataValidation allowBlank="1" showInputMessage="1" showErrorMessage="1" prompt="Indicar el método de depreciación." sqref="G61 G71 G81 G113"/>
    <dataValidation allowBlank="1" showInputMessage="1" showErrorMessage="1" prompt="Corresponde al nombre o descripción de la cuenta de acuerdo al Plan de Cuentas emitido por el CONAC." sqref="B7 B26 B61 B71 B81 B113"/>
    <dataValidation allowBlank="1" showInputMessage="1" showErrorMessage="1" prompt="Diferencia entre el saldo final y el inicial presentados." sqref="E7 E26 E61 E71 E81 E113"/>
    <dataValidation allowBlank="1" showInputMessage="1" showErrorMessage="1" prompt="Criterio para la aplicación de depreciación: anual, mensual, trimestral, etc." sqref="F7 F26 F113 F71 F81 F61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79" t="s">
        <v>143</v>
      </c>
      <c r="B2" s="480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C28" sqref="C28:E2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8"/>
      <c r="D1" s="248"/>
      <c r="E1" s="248"/>
      <c r="F1" s="5"/>
    </row>
    <row r="2" spans="1:6" ht="11.25" customHeight="1" x14ac:dyDescent="0.2">
      <c r="A2" s="3" t="s">
        <v>139</v>
      </c>
      <c r="B2" s="3"/>
      <c r="C2" s="248"/>
      <c r="D2" s="248"/>
      <c r="E2" s="248"/>
    </row>
    <row r="3" spans="1:6" ht="11.25" customHeight="1" x14ac:dyDescent="0.2">
      <c r="A3" s="3"/>
      <c r="B3" s="3"/>
      <c r="C3" s="248"/>
      <c r="D3" s="248"/>
      <c r="E3" s="248"/>
    </row>
    <row r="4" spans="1:6" ht="11.25" customHeight="1" x14ac:dyDescent="0.2"/>
    <row r="5" spans="1:6" ht="11.25" customHeight="1" x14ac:dyDescent="0.2">
      <c r="A5" s="310" t="s">
        <v>327</v>
      </c>
      <c r="B5" s="310"/>
      <c r="C5" s="307"/>
      <c r="D5" s="307"/>
      <c r="E5" s="307"/>
      <c r="F5" s="190" t="s">
        <v>324</v>
      </c>
    </row>
    <row r="6" spans="1:6" s="8" customFormat="1" x14ac:dyDescent="0.2">
      <c r="A6" s="17"/>
      <c r="B6" s="17"/>
      <c r="C6" s="307"/>
      <c r="D6" s="307"/>
      <c r="E6" s="307"/>
    </row>
    <row r="7" spans="1:6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  <c r="F7" s="291" t="s">
        <v>307</v>
      </c>
    </row>
    <row r="8" spans="1:6" x14ac:dyDescent="0.2">
      <c r="A8" s="284">
        <v>125105911</v>
      </c>
      <c r="B8" s="284" t="s">
        <v>826</v>
      </c>
      <c r="C8" s="221">
        <v>1448245.59</v>
      </c>
      <c r="D8" s="303">
        <v>1467037.59</v>
      </c>
      <c r="E8" s="303">
        <v>18792</v>
      </c>
      <c r="F8" s="302"/>
    </row>
    <row r="9" spans="1:6" x14ac:dyDescent="0.2">
      <c r="A9" s="284">
        <v>125315951</v>
      </c>
      <c r="B9" s="284" t="s">
        <v>827</v>
      </c>
      <c r="C9" s="221">
        <v>720000</v>
      </c>
      <c r="D9" s="303">
        <v>720000</v>
      </c>
      <c r="E9" s="303">
        <v>0</v>
      </c>
      <c r="F9" s="302"/>
    </row>
    <row r="10" spans="1:6" x14ac:dyDescent="0.2">
      <c r="A10" s="284">
        <v>125415971</v>
      </c>
      <c r="B10" s="284" t="s">
        <v>828</v>
      </c>
      <c r="C10" s="221">
        <v>354196.7</v>
      </c>
      <c r="D10" s="303">
        <v>518084.14</v>
      </c>
      <c r="E10" s="303">
        <v>163887.44</v>
      </c>
      <c r="F10" s="302"/>
    </row>
    <row r="11" spans="1:6" x14ac:dyDescent="0.2">
      <c r="A11" s="284"/>
      <c r="B11" s="284"/>
      <c r="C11" s="221"/>
      <c r="D11" s="303"/>
      <c r="E11" s="303"/>
      <c r="F11" s="302"/>
    </row>
    <row r="12" spans="1:6" x14ac:dyDescent="0.2">
      <c r="A12" s="284"/>
      <c r="B12" s="284"/>
      <c r="C12" s="221"/>
      <c r="D12" s="303"/>
      <c r="E12" s="303"/>
      <c r="F12" s="302"/>
    </row>
    <row r="13" spans="1:6" x14ac:dyDescent="0.2">
      <c r="A13" s="62"/>
      <c r="B13" s="62" t="s">
        <v>326</v>
      </c>
      <c r="C13" s="243">
        <f>SUM(C8:C12)</f>
        <v>2522442.29</v>
      </c>
      <c r="D13" s="243">
        <f>SUM(D8:D12)</f>
        <v>2705121.73</v>
      </c>
      <c r="E13" s="243">
        <f>SUM(E8:E12)</f>
        <v>182679.44</v>
      </c>
      <c r="F13" s="62"/>
    </row>
    <row r="14" spans="1:6" x14ac:dyDescent="0.2">
      <c r="A14" s="60"/>
      <c r="B14" s="60"/>
      <c r="C14" s="230"/>
      <c r="D14" s="230"/>
      <c r="E14" s="230"/>
      <c r="F14" s="60"/>
    </row>
    <row r="15" spans="1:6" x14ac:dyDescent="0.2">
      <c r="A15" s="60"/>
      <c r="B15" s="60"/>
      <c r="C15" s="230"/>
      <c r="D15" s="230"/>
      <c r="E15" s="230"/>
      <c r="F15" s="60"/>
    </row>
    <row r="16" spans="1:6" ht="11.25" customHeight="1" x14ac:dyDescent="0.2">
      <c r="A16" s="309" t="s">
        <v>325</v>
      </c>
      <c r="B16" s="308"/>
      <c r="C16" s="307"/>
      <c r="D16" s="307"/>
      <c r="E16" s="307"/>
      <c r="F16" s="190" t="s">
        <v>324</v>
      </c>
    </row>
    <row r="17" spans="1:6" x14ac:dyDescent="0.2">
      <c r="A17" s="287"/>
      <c r="B17" s="287"/>
      <c r="C17" s="288"/>
      <c r="D17" s="288"/>
      <c r="E17" s="288"/>
    </row>
    <row r="18" spans="1:6" ht="15" customHeight="1" x14ac:dyDescent="0.2">
      <c r="A18" s="227" t="s">
        <v>45</v>
      </c>
      <c r="B18" s="226" t="s">
        <v>46</v>
      </c>
      <c r="C18" s="292" t="s">
        <v>47</v>
      </c>
      <c r="D18" s="292" t="s">
        <v>48</v>
      </c>
      <c r="E18" s="292" t="s">
        <v>49</v>
      </c>
      <c r="F18" s="291" t="s">
        <v>307</v>
      </c>
    </row>
    <row r="19" spans="1:6" ht="11.25" customHeight="1" x14ac:dyDescent="0.2">
      <c r="A19" s="222" t="s">
        <v>829</v>
      </c>
      <c r="B19" s="284" t="s">
        <v>830</v>
      </c>
      <c r="C19" s="221">
        <v>-166358.51</v>
      </c>
      <c r="D19" s="221">
        <v>-313342.31</v>
      </c>
      <c r="E19" s="221">
        <v>-146983.79999999999</v>
      </c>
      <c r="F19" s="302"/>
    </row>
    <row r="20" spans="1:6" ht="11.25" customHeight="1" x14ac:dyDescent="0.2">
      <c r="A20" s="222" t="s">
        <v>831</v>
      </c>
      <c r="B20" s="284" t="s">
        <v>832</v>
      </c>
      <c r="C20" s="221">
        <v>-142239.97</v>
      </c>
      <c r="D20" s="221">
        <v>-235362.53</v>
      </c>
      <c r="E20" s="221">
        <v>-93122.559999999998</v>
      </c>
      <c r="F20" s="302"/>
    </row>
    <row r="21" spans="1:6" x14ac:dyDescent="0.2">
      <c r="A21" s="222"/>
      <c r="B21" s="284"/>
      <c r="C21" s="221"/>
      <c r="D21" s="221"/>
      <c r="E21" s="221"/>
      <c r="F21" s="302"/>
    </row>
    <row r="22" spans="1:6" x14ac:dyDescent="0.2">
      <c r="A22" s="62"/>
      <c r="B22" s="62" t="s">
        <v>323</v>
      </c>
      <c r="C22" s="243">
        <f>SUM(C19:C21)</f>
        <v>-308598.48</v>
      </c>
      <c r="D22" s="243">
        <f>SUM(D19:D21)</f>
        <v>-548704.84</v>
      </c>
      <c r="E22" s="243">
        <f>SUM(E19:E21)</f>
        <v>-240106.36</v>
      </c>
      <c r="F22" s="62"/>
    </row>
    <row r="23" spans="1:6" x14ac:dyDescent="0.2">
      <c r="A23" s="60"/>
      <c r="B23" s="60"/>
      <c r="C23" s="230"/>
      <c r="D23" s="230"/>
      <c r="E23" s="230"/>
      <c r="F23" s="60"/>
    </row>
    <row r="24" spans="1:6" x14ac:dyDescent="0.2">
      <c r="A24" s="60"/>
      <c r="B24" s="60"/>
      <c r="C24" s="230"/>
      <c r="D24" s="230"/>
      <c r="E24" s="230"/>
      <c r="F24" s="60"/>
    </row>
    <row r="25" spans="1:6" ht="11.25" customHeight="1" x14ac:dyDescent="0.2">
      <c r="A25" s="306" t="s">
        <v>322</v>
      </c>
      <c r="B25" s="305"/>
      <c r="C25" s="304"/>
      <c r="D25" s="304"/>
      <c r="E25" s="293"/>
      <c r="F25" s="269" t="s">
        <v>321</v>
      </c>
    </row>
    <row r="26" spans="1:6" x14ac:dyDescent="0.2">
      <c r="A26" s="280"/>
      <c r="B26" s="280"/>
      <c r="C26" s="228"/>
    </row>
    <row r="27" spans="1:6" ht="15" customHeight="1" x14ac:dyDescent="0.2">
      <c r="A27" s="227" t="s">
        <v>45</v>
      </c>
      <c r="B27" s="226" t="s">
        <v>46</v>
      </c>
      <c r="C27" s="292" t="s">
        <v>47</v>
      </c>
      <c r="D27" s="292" t="s">
        <v>48</v>
      </c>
      <c r="E27" s="292" t="s">
        <v>49</v>
      </c>
      <c r="F27" s="291" t="s">
        <v>307</v>
      </c>
    </row>
    <row r="28" spans="1:6" x14ac:dyDescent="0.2">
      <c r="A28" s="284">
        <v>127106311</v>
      </c>
      <c r="B28" s="284" t="s">
        <v>833</v>
      </c>
      <c r="C28" s="221">
        <v>16188817.380000001</v>
      </c>
      <c r="D28" s="303">
        <v>23668811.690000001</v>
      </c>
      <c r="E28" s="303">
        <v>7479994.3099999996</v>
      </c>
      <c r="F28" s="302"/>
    </row>
    <row r="29" spans="1:6" x14ac:dyDescent="0.2">
      <c r="A29" s="284"/>
      <c r="B29" s="284"/>
      <c r="C29" s="221"/>
      <c r="D29" s="303"/>
      <c r="E29" s="303"/>
      <c r="F29" s="302"/>
    </row>
    <row r="30" spans="1:6" x14ac:dyDescent="0.2">
      <c r="A30" s="284"/>
      <c r="B30" s="284"/>
      <c r="C30" s="221"/>
      <c r="D30" s="303"/>
      <c r="E30" s="303"/>
      <c r="F30" s="302"/>
    </row>
    <row r="31" spans="1:6" x14ac:dyDescent="0.2">
      <c r="A31" s="284"/>
      <c r="B31" s="284"/>
      <c r="C31" s="221"/>
      <c r="D31" s="303"/>
      <c r="E31" s="303"/>
      <c r="F31" s="302"/>
    </row>
    <row r="32" spans="1:6" x14ac:dyDescent="0.2">
      <c r="A32" s="284"/>
      <c r="B32" s="284"/>
      <c r="C32" s="221"/>
      <c r="D32" s="303"/>
      <c r="E32" s="303"/>
      <c r="F32" s="302"/>
    </row>
    <row r="33" spans="1:6" x14ac:dyDescent="0.2">
      <c r="A33" s="284"/>
      <c r="B33" s="284"/>
      <c r="C33" s="221"/>
      <c r="D33" s="303"/>
      <c r="E33" s="303"/>
      <c r="F33" s="302"/>
    </row>
    <row r="34" spans="1:6" x14ac:dyDescent="0.2">
      <c r="A34" s="301"/>
      <c r="B34" s="301" t="s">
        <v>320</v>
      </c>
      <c r="C34" s="300">
        <f>SUM(C28:C33)</f>
        <v>16188817.380000001</v>
      </c>
      <c r="D34" s="300">
        <f>SUM(D28:D33)</f>
        <v>23668811.690000001</v>
      </c>
      <c r="E34" s="300">
        <f>SUM(E28:E33)</f>
        <v>7479994.3099999996</v>
      </c>
      <c r="F34" s="300"/>
    </row>
    <row r="35" spans="1:6" x14ac:dyDescent="0.2">
      <c r="A35" s="299"/>
      <c r="B35" s="297"/>
      <c r="C35" s="298"/>
      <c r="D35" s="298"/>
      <c r="E35" s="298"/>
      <c r="F35" s="297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79" t="s">
        <v>143</v>
      </c>
      <c r="B2" s="480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G36" sqref="G36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A6" s="18" t="s">
        <v>690</v>
      </c>
      <c r="B6" s="18" t="s">
        <v>690</v>
      </c>
      <c r="J6" s="489"/>
      <c r="K6" s="489"/>
      <c r="L6" s="489"/>
      <c r="M6" s="489"/>
      <c r="N6" s="489"/>
      <c r="O6" s="489"/>
      <c r="P6" s="489"/>
      <c r="Q6" s="489"/>
    </row>
    <row r="7" spans="1:17" x14ac:dyDescent="0.2">
      <c r="A7" s="3" t="s">
        <v>52</v>
      </c>
    </row>
    <row r="8" spans="1:17" ht="52.5" customHeight="1" x14ac:dyDescent="0.2">
      <c r="A8" s="490" t="s">
        <v>53</v>
      </c>
      <c r="B8" s="490"/>
      <c r="C8" s="490"/>
      <c r="D8" s="490"/>
      <c r="E8" s="490"/>
      <c r="F8" s="490"/>
      <c r="G8" s="490"/>
      <c r="H8" s="490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topLeftCell="A76" zoomScaleNormal="100" zoomScaleSheetLayoutView="90" workbookViewId="0">
      <selection activeCell="A27" sqref="A27:C110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8"/>
      <c r="D1" s="240"/>
      <c r="E1" s="4"/>
      <c r="F1" s="5"/>
    </row>
    <row r="2" spans="1:6" s="89" customFormat="1" x14ac:dyDescent="0.2">
      <c r="A2" s="3" t="s">
        <v>139</v>
      </c>
      <c r="B2" s="3"/>
      <c r="C2" s="248"/>
      <c r="D2" s="240"/>
      <c r="E2" s="4"/>
    </row>
    <row r="3" spans="1:6" s="89" customFormat="1" x14ac:dyDescent="0.2">
      <c r="C3" s="7"/>
      <c r="D3" s="240"/>
      <c r="E3" s="4"/>
    </row>
    <row r="4" spans="1:6" s="89" customFormat="1" x14ac:dyDescent="0.2">
      <c r="C4" s="7"/>
      <c r="D4" s="240"/>
      <c r="E4" s="4"/>
    </row>
    <row r="5" spans="1:6" s="89" customFormat="1" ht="11.25" customHeight="1" x14ac:dyDescent="0.2">
      <c r="A5" s="216" t="s">
        <v>250</v>
      </c>
      <c r="B5" s="229"/>
      <c r="C5" s="7"/>
      <c r="D5" s="248"/>
      <c r="E5" s="190" t="s">
        <v>243</v>
      </c>
    </row>
    <row r="6" spans="1:6" s="89" customFormat="1" x14ac:dyDescent="0.2">
      <c r="A6" s="250"/>
      <c r="B6" s="250"/>
      <c r="C6" s="249"/>
      <c r="D6" s="3"/>
      <c r="E6" s="248"/>
      <c r="F6" s="3"/>
    </row>
    <row r="7" spans="1:6" ht="15" customHeight="1" x14ac:dyDescent="0.2">
      <c r="A7" s="227" t="s">
        <v>45</v>
      </c>
      <c r="B7" s="226" t="s">
        <v>46</v>
      </c>
      <c r="C7" s="224" t="s">
        <v>242</v>
      </c>
      <c r="D7" s="225" t="s">
        <v>241</v>
      </c>
      <c r="E7" s="224" t="s">
        <v>240</v>
      </c>
    </row>
    <row r="8" spans="1:6" ht="11.25" customHeight="1" x14ac:dyDescent="0.2">
      <c r="A8" s="222" t="s">
        <v>517</v>
      </c>
      <c r="B8" s="222" t="s">
        <v>518</v>
      </c>
      <c r="C8" s="221">
        <v>32282.02</v>
      </c>
      <c r="D8" s="246"/>
      <c r="E8" s="221"/>
    </row>
    <row r="9" spans="1:6" ht="11.25" customHeight="1" x14ac:dyDescent="0.2">
      <c r="A9" s="222" t="s">
        <v>519</v>
      </c>
      <c r="B9" s="222" t="s">
        <v>520</v>
      </c>
      <c r="C9" s="221">
        <v>21633.43</v>
      </c>
      <c r="D9" s="246"/>
      <c r="E9" s="221"/>
    </row>
    <row r="10" spans="1:6" ht="11.25" customHeight="1" x14ac:dyDescent="0.2">
      <c r="A10" s="222"/>
      <c r="B10" s="222"/>
      <c r="C10" s="221"/>
      <c r="D10" s="246"/>
      <c r="E10" s="221"/>
    </row>
    <row r="11" spans="1:6" ht="11.25" customHeight="1" x14ac:dyDescent="0.2">
      <c r="A11" s="222"/>
      <c r="B11" s="222"/>
      <c r="C11" s="221"/>
      <c r="D11" s="246"/>
      <c r="E11" s="221"/>
    </row>
    <row r="12" spans="1:6" ht="11.25" customHeight="1" x14ac:dyDescent="0.2">
      <c r="A12" s="222"/>
      <c r="B12" s="222"/>
      <c r="C12" s="221"/>
      <c r="D12" s="246"/>
      <c r="E12" s="221"/>
    </row>
    <row r="13" spans="1:6" ht="11.25" customHeight="1" x14ac:dyDescent="0.2">
      <c r="A13" s="222"/>
      <c r="B13" s="222"/>
      <c r="C13" s="221"/>
      <c r="D13" s="246"/>
      <c r="E13" s="221"/>
    </row>
    <row r="14" spans="1:6" ht="11.25" customHeight="1" x14ac:dyDescent="0.2">
      <c r="A14" s="222"/>
      <c r="B14" s="222"/>
      <c r="C14" s="221"/>
      <c r="D14" s="246"/>
      <c r="E14" s="221"/>
    </row>
    <row r="15" spans="1:6" ht="11.25" customHeight="1" x14ac:dyDescent="0.2">
      <c r="A15" s="222"/>
      <c r="B15" s="222"/>
      <c r="C15" s="221"/>
      <c r="D15" s="246"/>
      <c r="E15" s="221"/>
    </row>
    <row r="16" spans="1:6" ht="11.25" customHeight="1" x14ac:dyDescent="0.2">
      <c r="A16" s="222"/>
      <c r="B16" s="222"/>
      <c r="C16" s="221"/>
      <c r="D16" s="246"/>
      <c r="E16" s="221"/>
    </row>
    <row r="17" spans="1:6" ht="11.25" customHeight="1" x14ac:dyDescent="0.2">
      <c r="A17" s="222"/>
      <c r="B17" s="222"/>
      <c r="C17" s="221"/>
      <c r="D17" s="246"/>
      <c r="E17" s="221"/>
    </row>
    <row r="18" spans="1:6" x14ac:dyDescent="0.2">
      <c r="A18" s="222"/>
      <c r="B18" s="222"/>
      <c r="C18" s="221"/>
      <c r="D18" s="246"/>
      <c r="E18" s="221"/>
    </row>
    <row r="19" spans="1:6" x14ac:dyDescent="0.2">
      <c r="A19" s="222"/>
      <c r="B19" s="222"/>
      <c r="C19" s="221"/>
      <c r="D19" s="246"/>
      <c r="E19" s="221"/>
    </row>
    <row r="20" spans="1:6" x14ac:dyDescent="0.2">
      <c r="A20" s="247"/>
      <c r="B20" s="247"/>
      <c r="C20" s="245"/>
      <c r="D20" s="246"/>
      <c r="E20" s="245"/>
    </row>
    <row r="21" spans="1:6" x14ac:dyDescent="0.2">
      <c r="A21" s="244"/>
      <c r="B21" s="244" t="s">
        <v>249</v>
      </c>
      <c r="C21" s="231">
        <f>SUM(C8:C20)</f>
        <v>53915.45</v>
      </c>
      <c r="D21" s="243"/>
      <c r="E21" s="231"/>
    </row>
    <row r="22" spans="1:6" x14ac:dyDescent="0.2">
      <c r="A22" s="242"/>
      <c r="B22" s="242"/>
      <c r="C22" s="241"/>
      <c r="D22" s="242"/>
      <c r="E22" s="241"/>
    </row>
    <row r="23" spans="1:6" x14ac:dyDescent="0.2">
      <c r="A23" s="242"/>
      <c r="B23" s="242"/>
      <c r="C23" s="241"/>
      <c r="D23" s="242"/>
      <c r="E23" s="241"/>
    </row>
    <row r="24" spans="1:6" ht="11.25" customHeight="1" x14ac:dyDescent="0.2">
      <c r="A24" s="216" t="s">
        <v>248</v>
      </c>
      <c r="B24" s="229"/>
      <c r="C24" s="228"/>
      <c r="D24" s="190" t="s">
        <v>243</v>
      </c>
    </row>
    <row r="25" spans="1:6" x14ac:dyDescent="0.2">
      <c r="A25" s="89"/>
      <c r="B25" s="89"/>
      <c r="C25" s="7"/>
      <c r="D25" s="240"/>
      <c r="E25" s="4"/>
      <c r="F25" s="89"/>
    </row>
    <row r="26" spans="1:6" ht="15" customHeight="1" x14ac:dyDescent="0.2">
      <c r="A26" s="227" t="s">
        <v>45</v>
      </c>
      <c r="B26" s="226" t="s">
        <v>46</v>
      </c>
      <c r="C26" s="224" t="s">
        <v>242</v>
      </c>
      <c r="D26" s="225" t="s">
        <v>241</v>
      </c>
      <c r="E26" s="239"/>
    </row>
    <row r="27" spans="1:6" ht="11.25" customHeight="1" x14ac:dyDescent="0.2">
      <c r="A27" s="237" t="s">
        <v>521</v>
      </c>
      <c r="B27" s="236" t="s">
        <v>522</v>
      </c>
      <c r="C27" s="235">
        <v>59472.17</v>
      </c>
      <c r="D27" s="221"/>
      <c r="E27" s="10"/>
    </row>
    <row r="28" spans="1:6" ht="11.25" customHeight="1" x14ac:dyDescent="0.2">
      <c r="A28" s="237" t="s">
        <v>523</v>
      </c>
      <c r="B28" s="236" t="s">
        <v>524</v>
      </c>
      <c r="C28" s="235">
        <v>658410.96</v>
      </c>
      <c r="D28" s="221"/>
      <c r="E28" s="10"/>
    </row>
    <row r="29" spans="1:6" ht="11.25" customHeight="1" x14ac:dyDescent="0.2">
      <c r="A29" s="237" t="s">
        <v>525</v>
      </c>
      <c r="B29" s="236" t="s">
        <v>526</v>
      </c>
      <c r="C29" s="235">
        <v>1236871.0900000001</v>
      </c>
      <c r="D29" s="221"/>
      <c r="E29" s="10"/>
    </row>
    <row r="30" spans="1:6" ht="11.25" customHeight="1" x14ac:dyDescent="0.2">
      <c r="A30" s="237" t="s">
        <v>527</v>
      </c>
      <c r="B30" s="236" t="s">
        <v>528</v>
      </c>
      <c r="C30" s="235">
        <v>76860.710000000006</v>
      </c>
      <c r="D30" s="221"/>
      <c r="E30" s="10"/>
    </row>
    <row r="31" spans="1:6" ht="11.25" customHeight="1" x14ac:dyDescent="0.2">
      <c r="A31" s="237" t="s">
        <v>529</v>
      </c>
      <c r="B31" s="236" t="s">
        <v>530</v>
      </c>
      <c r="C31" s="235">
        <v>3748508.32</v>
      </c>
      <c r="D31" s="221"/>
      <c r="E31" s="10"/>
    </row>
    <row r="32" spans="1:6" ht="11.25" customHeight="1" x14ac:dyDescent="0.2">
      <c r="A32" s="237" t="s">
        <v>531</v>
      </c>
      <c r="B32" s="236" t="s">
        <v>532</v>
      </c>
      <c r="C32" s="235">
        <v>28325.3</v>
      </c>
      <c r="D32" s="221"/>
      <c r="E32" s="10"/>
    </row>
    <row r="33" spans="1:5" ht="11.25" customHeight="1" x14ac:dyDescent="0.2">
      <c r="A33" s="237" t="s">
        <v>533</v>
      </c>
      <c r="B33" s="236" t="s">
        <v>534</v>
      </c>
      <c r="C33" s="235">
        <v>4.1100000000000003</v>
      </c>
      <c r="D33" s="221"/>
      <c r="E33" s="10"/>
    </row>
    <row r="34" spans="1:5" ht="11.25" customHeight="1" x14ac:dyDescent="0.2">
      <c r="A34" s="237" t="s">
        <v>535</v>
      </c>
      <c r="B34" s="236" t="s">
        <v>536</v>
      </c>
      <c r="C34" s="235">
        <v>138149.59</v>
      </c>
      <c r="D34" s="221"/>
      <c r="E34" s="10"/>
    </row>
    <row r="35" spans="1:5" ht="11.25" customHeight="1" x14ac:dyDescent="0.2">
      <c r="A35" s="237" t="s">
        <v>537</v>
      </c>
      <c r="B35" s="236" t="s">
        <v>538</v>
      </c>
      <c r="C35" s="235">
        <v>2452.48</v>
      </c>
      <c r="D35" s="221"/>
      <c r="E35" s="10"/>
    </row>
    <row r="36" spans="1:5" ht="11.25" customHeight="1" x14ac:dyDescent="0.2">
      <c r="A36" s="237" t="s">
        <v>539</v>
      </c>
      <c r="B36" s="236" t="s">
        <v>540</v>
      </c>
      <c r="C36" s="235">
        <v>84774.05</v>
      </c>
      <c r="D36" s="221"/>
      <c r="E36" s="10"/>
    </row>
    <row r="37" spans="1:5" ht="11.25" customHeight="1" x14ac:dyDescent="0.2">
      <c r="A37" s="237" t="s">
        <v>541</v>
      </c>
      <c r="B37" s="236" t="s">
        <v>542</v>
      </c>
      <c r="C37" s="235">
        <v>615700.76</v>
      </c>
      <c r="D37" s="221"/>
      <c r="E37" s="10"/>
    </row>
    <row r="38" spans="1:5" ht="11.25" customHeight="1" x14ac:dyDescent="0.2">
      <c r="A38" s="237" t="s">
        <v>543</v>
      </c>
      <c r="B38" s="236" t="s">
        <v>544</v>
      </c>
      <c r="C38" s="235">
        <v>491.77</v>
      </c>
      <c r="D38" s="221"/>
      <c r="E38" s="10"/>
    </row>
    <row r="39" spans="1:5" ht="11.25" customHeight="1" x14ac:dyDescent="0.2">
      <c r="A39" s="237" t="s">
        <v>545</v>
      </c>
      <c r="B39" s="236" t="s">
        <v>546</v>
      </c>
      <c r="C39" s="235">
        <v>608888.27</v>
      </c>
      <c r="D39" s="221"/>
      <c r="E39" s="10"/>
    </row>
    <row r="40" spans="1:5" ht="11.25" customHeight="1" x14ac:dyDescent="0.2">
      <c r="A40" s="237" t="s">
        <v>547</v>
      </c>
      <c r="B40" s="236" t="s">
        <v>548</v>
      </c>
      <c r="C40" s="235">
        <v>783951.89</v>
      </c>
      <c r="D40" s="221"/>
      <c r="E40" s="10"/>
    </row>
    <row r="41" spans="1:5" ht="11.25" customHeight="1" x14ac:dyDescent="0.2">
      <c r="A41" s="237" t="s">
        <v>549</v>
      </c>
      <c r="B41" s="236" t="s">
        <v>550</v>
      </c>
      <c r="C41" s="235">
        <v>547.14</v>
      </c>
      <c r="D41" s="221"/>
      <c r="E41" s="10"/>
    </row>
    <row r="42" spans="1:5" ht="11.25" customHeight="1" x14ac:dyDescent="0.2">
      <c r="A42" s="237" t="s">
        <v>551</v>
      </c>
      <c r="B42" s="236" t="s">
        <v>552</v>
      </c>
      <c r="C42" s="235">
        <v>310494.48</v>
      </c>
      <c r="D42" s="221"/>
      <c r="E42" s="10"/>
    </row>
    <row r="43" spans="1:5" ht="11.25" customHeight="1" x14ac:dyDescent="0.2">
      <c r="A43" s="237" t="s">
        <v>553</v>
      </c>
      <c r="B43" s="236" t="s">
        <v>554</v>
      </c>
      <c r="C43" s="235">
        <v>1366.88</v>
      </c>
      <c r="D43" s="221"/>
      <c r="E43" s="10"/>
    </row>
    <row r="44" spans="1:5" ht="11.25" customHeight="1" x14ac:dyDescent="0.2">
      <c r="A44" s="237" t="s">
        <v>555</v>
      </c>
      <c r="B44" s="236" t="s">
        <v>556</v>
      </c>
      <c r="C44" s="235">
        <v>427.35</v>
      </c>
      <c r="D44" s="221"/>
      <c r="E44" s="10"/>
    </row>
    <row r="45" spans="1:5" ht="11.25" customHeight="1" x14ac:dyDescent="0.2">
      <c r="A45" s="237" t="s">
        <v>557</v>
      </c>
      <c r="B45" s="236" t="s">
        <v>558</v>
      </c>
      <c r="C45" s="235">
        <v>254.97</v>
      </c>
      <c r="D45" s="221"/>
      <c r="E45" s="10"/>
    </row>
    <row r="46" spans="1:5" ht="11.25" customHeight="1" x14ac:dyDescent="0.2">
      <c r="A46" s="237" t="s">
        <v>559</v>
      </c>
      <c r="B46" s="236" t="s">
        <v>560</v>
      </c>
      <c r="C46" s="235">
        <v>468.51</v>
      </c>
      <c r="D46" s="221"/>
      <c r="E46" s="10"/>
    </row>
    <row r="47" spans="1:5" ht="11.25" customHeight="1" x14ac:dyDescent="0.2">
      <c r="A47" s="237" t="s">
        <v>561</v>
      </c>
      <c r="B47" s="236" t="s">
        <v>562</v>
      </c>
      <c r="C47" s="235">
        <v>255.37</v>
      </c>
      <c r="D47" s="221"/>
      <c r="E47" s="10"/>
    </row>
    <row r="48" spans="1:5" ht="11.25" customHeight="1" x14ac:dyDescent="0.2">
      <c r="A48" s="237" t="s">
        <v>563</v>
      </c>
      <c r="B48" s="236" t="s">
        <v>564</v>
      </c>
      <c r="C48" s="235">
        <v>293.76</v>
      </c>
      <c r="D48" s="221"/>
      <c r="E48" s="10"/>
    </row>
    <row r="49" spans="1:5" ht="11.25" customHeight="1" x14ac:dyDescent="0.2">
      <c r="A49" s="237" t="s">
        <v>565</v>
      </c>
      <c r="B49" s="236" t="s">
        <v>566</v>
      </c>
      <c r="C49" s="235">
        <v>293.76</v>
      </c>
      <c r="D49" s="221"/>
      <c r="E49" s="10"/>
    </row>
    <row r="50" spans="1:5" ht="11.25" customHeight="1" x14ac:dyDescent="0.2">
      <c r="A50" s="237" t="s">
        <v>567</v>
      </c>
      <c r="B50" s="236" t="s">
        <v>568</v>
      </c>
      <c r="C50" s="235">
        <v>5738.08</v>
      </c>
      <c r="D50" s="221"/>
      <c r="E50" s="10"/>
    </row>
    <row r="51" spans="1:5" ht="11.25" customHeight="1" x14ac:dyDescent="0.2">
      <c r="A51" s="237" t="s">
        <v>569</v>
      </c>
      <c r="B51" s="236" t="s">
        <v>570</v>
      </c>
      <c r="C51" s="235">
        <v>496.52</v>
      </c>
      <c r="D51" s="221"/>
      <c r="E51" s="10"/>
    </row>
    <row r="52" spans="1:5" ht="11.25" customHeight="1" x14ac:dyDescent="0.2">
      <c r="A52" s="237" t="s">
        <v>571</v>
      </c>
      <c r="B52" s="236" t="s">
        <v>572</v>
      </c>
      <c r="C52" s="235">
        <v>1764.34</v>
      </c>
      <c r="D52" s="221"/>
      <c r="E52" s="10"/>
    </row>
    <row r="53" spans="1:5" ht="11.25" customHeight="1" x14ac:dyDescent="0.2">
      <c r="A53" s="237" t="s">
        <v>573</v>
      </c>
      <c r="B53" s="236" t="s">
        <v>574</v>
      </c>
      <c r="C53" s="235">
        <v>503.38</v>
      </c>
      <c r="D53" s="221"/>
      <c r="E53" s="10"/>
    </row>
    <row r="54" spans="1:5" ht="11.25" customHeight="1" x14ac:dyDescent="0.2">
      <c r="A54" s="237" t="s">
        <v>575</v>
      </c>
      <c r="B54" s="236" t="s">
        <v>576</v>
      </c>
      <c r="C54" s="235">
        <v>628.44000000000005</v>
      </c>
      <c r="D54" s="221"/>
      <c r="E54" s="10"/>
    </row>
    <row r="55" spans="1:5" ht="11.25" customHeight="1" x14ac:dyDescent="0.2">
      <c r="A55" s="237" t="s">
        <v>577</v>
      </c>
      <c r="B55" s="236" t="s">
        <v>578</v>
      </c>
      <c r="C55" s="235">
        <v>560.79</v>
      </c>
      <c r="D55" s="221"/>
      <c r="E55" s="10"/>
    </row>
    <row r="56" spans="1:5" ht="11.25" customHeight="1" x14ac:dyDescent="0.2">
      <c r="A56" s="237" t="s">
        <v>579</v>
      </c>
      <c r="B56" s="236" t="s">
        <v>580</v>
      </c>
      <c r="C56" s="235">
        <v>24042.63</v>
      </c>
      <c r="D56" s="221"/>
      <c r="E56" s="10"/>
    </row>
    <row r="57" spans="1:5" ht="11.25" customHeight="1" x14ac:dyDescent="0.2">
      <c r="A57" s="237" t="s">
        <v>581</v>
      </c>
      <c r="B57" s="236" t="s">
        <v>582</v>
      </c>
      <c r="C57" s="235">
        <v>310.39</v>
      </c>
      <c r="D57" s="221"/>
      <c r="E57" s="10"/>
    </row>
    <row r="58" spans="1:5" ht="11.25" customHeight="1" x14ac:dyDescent="0.2">
      <c r="A58" s="237" t="s">
        <v>583</v>
      </c>
      <c r="B58" s="236" t="s">
        <v>584</v>
      </c>
      <c r="C58" s="235">
        <v>4026.81</v>
      </c>
      <c r="D58" s="221"/>
      <c r="E58" s="10"/>
    </row>
    <row r="59" spans="1:5" ht="11.25" customHeight="1" x14ac:dyDescent="0.2">
      <c r="A59" s="237" t="s">
        <v>585</v>
      </c>
      <c r="B59" s="236" t="s">
        <v>586</v>
      </c>
      <c r="C59" s="235">
        <v>718.81</v>
      </c>
      <c r="D59" s="221"/>
      <c r="E59" s="10"/>
    </row>
    <row r="60" spans="1:5" ht="11.25" customHeight="1" x14ac:dyDescent="0.2">
      <c r="A60" s="237" t="s">
        <v>587</v>
      </c>
      <c r="B60" s="236" t="s">
        <v>588</v>
      </c>
      <c r="C60" s="235">
        <v>667.1</v>
      </c>
      <c r="D60" s="221"/>
      <c r="E60" s="10"/>
    </row>
    <row r="61" spans="1:5" ht="11.25" customHeight="1" x14ac:dyDescent="0.2">
      <c r="A61" s="237" t="s">
        <v>589</v>
      </c>
      <c r="B61" s="236" t="s">
        <v>590</v>
      </c>
      <c r="C61" s="235">
        <v>577.92999999999995</v>
      </c>
      <c r="D61" s="221"/>
      <c r="E61" s="10"/>
    </row>
    <row r="62" spans="1:5" ht="11.25" customHeight="1" x14ac:dyDescent="0.2">
      <c r="A62" s="237" t="s">
        <v>591</v>
      </c>
      <c r="B62" s="236" t="s">
        <v>592</v>
      </c>
      <c r="C62" s="235">
        <v>583.57000000000005</v>
      </c>
      <c r="D62" s="221"/>
      <c r="E62" s="10"/>
    </row>
    <row r="63" spans="1:5" ht="11.25" customHeight="1" x14ac:dyDescent="0.2">
      <c r="A63" s="237" t="s">
        <v>593</v>
      </c>
      <c r="B63" s="236" t="s">
        <v>594</v>
      </c>
      <c r="C63" s="235">
        <v>565.46</v>
      </c>
      <c r="D63" s="221"/>
      <c r="E63" s="10"/>
    </row>
    <row r="64" spans="1:5" ht="11.25" customHeight="1" x14ac:dyDescent="0.2">
      <c r="A64" s="237" t="s">
        <v>595</v>
      </c>
      <c r="B64" s="236" t="s">
        <v>596</v>
      </c>
      <c r="C64" s="235">
        <v>2702.58</v>
      </c>
      <c r="D64" s="221"/>
      <c r="E64" s="10"/>
    </row>
    <row r="65" spans="1:5" ht="11.25" customHeight="1" x14ac:dyDescent="0.2">
      <c r="A65" s="237" t="s">
        <v>597</v>
      </c>
      <c r="B65" s="236" t="s">
        <v>598</v>
      </c>
      <c r="C65" s="235">
        <v>4385.43</v>
      </c>
      <c r="D65" s="221"/>
      <c r="E65" s="10"/>
    </row>
    <row r="66" spans="1:5" ht="11.25" customHeight="1" x14ac:dyDescent="0.2">
      <c r="A66" s="237" t="s">
        <v>599</v>
      </c>
      <c r="B66" s="236" t="s">
        <v>600</v>
      </c>
      <c r="C66" s="235">
        <v>560.94000000000005</v>
      </c>
      <c r="D66" s="221"/>
      <c r="E66" s="10"/>
    </row>
    <row r="67" spans="1:5" ht="11.25" customHeight="1" x14ac:dyDescent="0.2">
      <c r="A67" s="237" t="s">
        <v>601</v>
      </c>
      <c r="B67" s="236" t="s">
        <v>602</v>
      </c>
      <c r="C67" s="235">
        <v>443.34</v>
      </c>
      <c r="D67" s="221"/>
      <c r="E67" s="10"/>
    </row>
    <row r="68" spans="1:5" ht="11.25" customHeight="1" x14ac:dyDescent="0.2">
      <c r="A68" s="237" t="s">
        <v>603</v>
      </c>
      <c r="B68" s="236" t="s">
        <v>604</v>
      </c>
      <c r="C68" s="235">
        <v>285.69</v>
      </c>
      <c r="D68" s="221"/>
      <c r="E68" s="10"/>
    </row>
    <row r="69" spans="1:5" ht="11.25" customHeight="1" x14ac:dyDescent="0.2">
      <c r="A69" s="237" t="s">
        <v>605</v>
      </c>
      <c r="B69" s="236" t="s">
        <v>606</v>
      </c>
      <c r="C69" s="235">
        <v>285.33999999999997</v>
      </c>
      <c r="D69" s="221"/>
      <c r="E69" s="10"/>
    </row>
    <row r="70" spans="1:5" ht="11.25" customHeight="1" x14ac:dyDescent="0.2">
      <c r="A70" s="237" t="s">
        <v>607</v>
      </c>
      <c r="B70" s="236" t="s">
        <v>608</v>
      </c>
      <c r="C70" s="235">
        <v>217.5</v>
      </c>
      <c r="D70" s="221"/>
      <c r="E70" s="10"/>
    </row>
    <row r="71" spans="1:5" ht="11.25" customHeight="1" x14ac:dyDescent="0.2">
      <c r="A71" s="237" t="s">
        <v>609</v>
      </c>
      <c r="B71" s="236" t="s">
        <v>610</v>
      </c>
      <c r="C71" s="235">
        <v>285.58</v>
      </c>
      <c r="D71" s="221"/>
      <c r="E71" s="10"/>
    </row>
    <row r="72" spans="1:5" ht="11.25" customHeight="1" x14ac:dyDescent="0.2">
      <c r="A72" s="237" t="s">
        <v>611</v>
      </c>
      <c r="B72" s="236" t="s">
        <v>612</v>
      </c>
      <c r="C72" s="235">
        <v>217.5</v>
      </c>
      <c r="D72" s="221"/>
      <c r="E72" s="10"/>
    </row>
    <row r="73" spans="1:5" ht="11.25" customHeight="1" x14ac:dyDescent="0.2">
      <c r="A73" s="237" t="s">
        <v>613</v>
      </c>
      <c r="B73" s="236" t="s">
        <v>614</v>
      </c>
      <c r="C73" s="235">
        <v>648.03</v>
      </c>
      <c r="D73" s="221"/>
      <c r="E73" s="10"/>
    </row>
    <row r="74" spans="1:5" ht="11.25" customHeight="1" x14ac:dyDescent="0.2">
      <c r="A74" s="237" t="s">
        <v>615</v>
      </c>
      <c r="B74" s="236" t="s">
        <v>616</v>
      </c>
      <c r="C74" s="235">
        <v>252.77</v>
      </c>
      <c r="D74" s="221"/>
      <c r="E74" s="10"/>
    </row>
    <row r="75" spans="1:5" ht="11.25" customHeight="1" x14ac:dyDescent="0.2">
      <c r="A75" s="237" t="s">
        <v>617</v>
      </c>
      <c r="B75" s="236" t="s">
        <v>618</v>
      </c>
      <c r="C75" s="235">
        <v>217.94</v>
      </c>
      <c r="D75" s="221"/>
      <c r="E75" s="10"/>
    </row>
    <row r="76" spans="1:5" ht="11.25" customHeight="1" x14ac:dyDescent="0.2">
      <c r="A76" s="237" t="s">
        <v>619</v>
      </c>
      <c r="B76" s="236" t="s">
        <v>620</v>
      </c>
      <c r="C76" s="235">
        <v>215.99</v>
      </c>
      <c r="D76" s="221"/>
      <c r="E76" s="10"/>
    </row>
    <row r="77" spans="1:5" ht="11.25" customHeight="1" x14ac:dyDescent="0.2">
      <c r="A77" s="237" t="s">
        <v>621</v>
      </c>
      <c r="B77" s="236" t="s">
        <v>622</v>
      </c>
      <c r="C77" s="235">
        <v>862.98</v>
      </c>
      <c r="D77" s="221"/>
      <c r="E77" s="10"/>
    </row>
    <row r="78" spans="1:5" ht="11.25" customHeight="1" x14ac:dyDescent="0.2">
      <c r="A78" s="237" t="s">
        <v>623</v>
      </c>
      <c r="B78" s="236" t="s">
        <v>624</v>
      </c>
      <c r="C78" s="235">
        <v>13.61</v>
      </c>
      <c r="D78" s="221"/>
      <c r="E78" s="10"/>
    </row>
    <row r="79" spans="1:5" ht="11.25" customHeight="1" x14ac:dyDescent="0.2">
      <c r="A79" s="237" t="s">
        <v>625</v>
      </c>
      <c r="B79" s="236" t="s">
        <v>626</v>
      </c>
      <c r="C79" s="235">
        <v>27314.92</v>
      </c>
      <c r="D79" s="221"/>
      <c r="E79" s="10"/>
    </row>
    <row r="80" spans="1:5" ht="11.25" customHeight="1" x14ac:dyDescent="0.2">
      <c r="A80" s="237" t="s">
        <v>627</v>
      </c>
      <c r="B80" s="236" t="s">
        <v>628</v>
      </c>
      <c r="C80" s="235">
        <v>1482038.67</v>
      </c>
      <c r="D80" s="221"/>
      <c r="E80" s="10"/>
    </row>
    <row r="81" spans="1:5" ht="11.25" customHeight="1" x14ac:dyDescent="0.2">
      <c r="A81" s="237" t="s">
        <v>629</v>
      </c>
      <c r="B81" s="236" t="s">
        <v>630</v>
      </c>
      <c r="C81" s="235">
        <v>41.25</v>
      </c>
      <c r="D81" s="221"/>
      <c r="E81" s="10"/>
    </row>
    <row r="82" spans="1:5" ht="11.25" customHeight="1" x14ac:dyDescent="0.2">
      <c r="A82" s="237" t="s">
        <v>631</v>
      </c>
      <c r="B82" s="236" t="s">
        <v>632</v>
      </c>
      <c r="C82" s="235">
        <v>64.06</v>
      </c>
      <c r="D82" s="221"/>
      <c r="E82" s="10"/>
    </row>
    <row r="83" spans="1:5" ht="11.25" customHeight="1" x14ac:dyDescent="0.2">
      <c r="A83" s="237" t="s">
        <v>633</v>
      </c>
      <c r="B83" s="236" t="s">
        <v>634</v>
      </c>
      <c r="C83" s="235">
        <v>4060.49</v>
      </c>
      <c r="D83" s="221"/>
      <c r="E83" s="10"/>
    </row>
    <row r="84" spans="1:5" ht="11.25" customHeight="1" x14ac:dyDescent="0.2">
      <c r="A84" s="237" t="s">
        <v>635</v>
      </c>
      <c r="B84" s="236" t="s">
        <v>636</v>
      </c>
      <c r="C84" s="235">
        <v>0.66</v>
      </c>
      <c r="D84" s="221"/>
      <c r="E84" s="10"/>
    </row>
    <row r="85" spans="1:5" ht="11.25" customHeight="1" x14ac:dyDescent="0.2">
      <c r="A85" s="237" t="s">
        <v>637</v>
      </c>
      <c r="B85" s="236" t="s">
        <v>638</v>
      </c>
      <c r="C85" s="235">
        <v>137605.88</v>
      </c>
      <c r="D85" s="221"/>
      <c r="E85" s="10"/>
    </row>
    <row r="86" spans="1:5" ht="11.25" customHeight="1" x14ac:dyDescent="0.2">
      <c r="A86" s="237" t="s">
        <v>639</v>
      </c>
      <c r="B86" s="236" t="s">
        <v>640</v>
      </c>
      <c r="C86" s="235">
        <v>1267217.21</v>
      </c>
      <c r="D86" s="221"/>
      <c r="E86" s="10"/>
    </row>
    <row r="87" spans="1:5" ht="11.25" customHeight="1" x14ac:dyDescent="0.2">
      <c r="A87" s="237" t="s">
        <v>641</v>
      </c>
      <c r="B87" s="236" t="s">
        <v>642</v>
      </c>
      <c r="C87" s="235">
        <v>13370.5</v>
      </c>
      <c r="D87" s="221"/>
      <c r="E87" s="10"/>
    </row>
    <row r="88" spans="1:5" ht="11.25" customHeight="1" x14ac:dyDescent="0.2">
      <c r="A88" s="237" t="s">
        <v>643</v>
      </c>
      <c r="B88" s="236" t="s">
        <v>644</v>
      </c>
      <c r="C88" s="235">
        <v>251779.39</v>
      </c>
      <c r="D88" s="221"/>
      <c r="E88" s="10"/>
    </row>
    <row r="89" spans="1:5" ht="11.25" customHeight="1" x14ac:dyDescent="0.2">
      <c r="A89" s="237" t="s">
        <v>645</v>
      </c>
      <c r="B89" s="236" t="s">
        <v>646</v>
      </c>
      <c r="C89" s="235">
        <v>1230384.55</v>
      </c>
      <c r="D89" s="221"/>
      <c r="E89" s="10"/>
    </row>
    <row r="90" spans="1:5" ht="11.25" customHeight="1" x14ac:dyDescent="0.2">
      <c r="A90" s="237" t="s">
        <v>647</v>
      </c>
      <c r="B90" s="236" t="s">
        <v>648</v>
      </c>
      <c r="C90" s="235">
        <v>3518.27</v>
      </c>
      <c r="D90" s="221"/>
      <c r="E90" s="10"/>
    </row>
    <row r="91" spans="1:5" ht="11.25" customHeight="1" x14ac:dyDescent="0.2">
      <c r="A91" s="237" t="s">
        <v>649</v>
      </c>
      <c r="B91" s="236" t="s">
        <v>650</v>
      </c>
      <c r="C91" s="235">
        <v>367953.81</v>
      </c>
      <c r="D91" s="221"/>
      <c r="E91" s="10"/>
    </row>
    <row r="92" spans="1:5" ht="11.25" customHeight="1" x14ac:dyDescent="0.2">
      <c r="A92" s="237" t="s">
        <v>651</v>
      </c>
      <c r="B92" s="236" t="s">
        <v>652</v>
      </c>
      <c r="C92" s="235">
        <v>1.1100000000000001</v>
      </c>
      <c r="D92" s="221"/>
      <c r="E92" s="10"/>
    </row>
    <row r="93" spans="1:5" ht="11.25" customHeight="1" x14ac:dyDescent="0.2">
      <c r="A93" s="237" t="s">
        <v>653</v>
      </c>
      <c r="B93" s="236" t="s">
        <v>654</v>
      </c>
      <c r="C93" s="235">
        <v>632602.11</v>
      </c>
      <c r="D93" s="221"/>
      <c r="E93" s="10"/>
    </row>
    <row r="94" spans="1:5" ht="11.25" customHeight="1" x14ac:dyDescent="0.2">
      <c r="A94" s="237" t="s">
        <v>655</v>
      </c>
      <c r="B94" s="236" t="s">
        <v>656</v>
      </c>
      <c r="C94" s="235">
        <v>167612.49</v>
      </c>
      <c r="D94" s="221"/>
      <c r="E94" s="10"/>
    </row>
    <row r="95" spans="1:5" ht="11.25" customHeight="1" x14ac:dyDescent="0.2">
      <c r="A95" s="237" t="s">
        <v>657</v>
      </c>
      <c r="B95" s="236" t="s">
        <v>658</v>
      </c>
      <c r="C95" s="235">
        <v>190706.68</v>
      </c>
      <c r="D95" s="221"/>
      <c r="E95" s="10"/>
    </row>
    <row r="96" spans="1:5" ht="11.25" customHeight="1" x14ac:dyDescent="0.2">
      <c r="A96" s="237" t="s">
        <v>659</v>
      </c>
      <c r="B96" s="236" t="s">
        <v>660</v>
      </c>
      <c r="C96" s="235">
        <v>101575.21</v>
      </c>
      <c r="D96" s="221"/>
      <c r="E96" s="10"/>
    </row>
    <row r="97" spans="1:5" ht="11.25" customHeight="1" x14ac:dyDescent="0.2">
      <c r="A97" s="237" t="s">
        <v>661</v>
      </c>
      <c r="B97" s="236" t="s">
        <v>662</v>
      </c>
      <c r="C97" s="235">
        <v>1236504.1599999999</v>
      </c>
      <c r="D97" s="221"/>
      <c r="E97" s="10"/>
    </row>
    <row r="98" spans="1:5" ht="11.25" customHeight="1" x14ac:dyDescent="0.2">
      <c r="A98" s="237" t="s">
        <v>663</v>
      </c>
      <c r="B98" s="236" t="s">
        <v>664</v>
      </c>
      <c r="C98" s="235">
        <v>189001.51</v>
      </c>
      <c r="D98" s="221"/>
      <c r="E98" s="10"/>
    </row>
    <row r="99" spans="1:5" ht="11.25" customHeight="1" x14ac:dyDescent="0.2">
      <c r="A99" s="237" t="s">
        <v>665</v>
      </c>
      <c r="B99" s="236" t="s">
        <v>666</v>
      </c>
      <c r="C99" s="235">
        <v>2591516.9900000002</v>
      </c>
      <c r="D99" s="221"/>
      <c r="E99" s="10"/>
    </row>
    <row r="100" spans="1:5" ht="11.25" customHeight="1" x14ac:dyDescent="0.2">
      <c r="A100" s="237" t="s">
        <v>667</v>
      </c>
      <c r="B100" s="236" t="s">
        <v>668</v>
      </c>
      <c r="C100" s="235">
        <v>1355953.42</v>
      </c>
      <c r="D100" s="221"/>
      <c r="E100" s="10"/>
    </row>
    <row r="101" spans="1:5" ht="11.25" customHeight="1" x14ac:dyDescent="0.2">
      <c r="A101" s="237" t="s">
        <v>669</v>
      </c>
      <c r="B101" s="236" t="s">
        <v>670</v>
      </c>
      <c r="C101" s="235">
        <v>3183.64</v>
      </c>
      <c r="D101" s="221"/>
      <c r="E101" s="10"/>
    </row>
    <row r="102" spans="1:5" ht="11.25" customHeight="1" x14ac:dyDescent="0.2">
      <c r="A102" s="237" t="s">
        <v>671</v>
      </c>
      <c r="B102" s="236" t="s">
        <v>672</v>
      </c>
      <c r="C102" s="235">
        <v>6000075</v>
      </c>
      <c r="D102" s="221"/>
      <c r="E102" s="10"/>
    </row>
    <row r="103" spans="1:5" ht="11.25" customHeight="1" x14ac:dyDescent="0.2">
      <c r="A103" s="237" t="s">
        <v>673</v>
      </c>
      <c r="B103" s="236" t="s">
        <v>674</v>
      </c>
      <c r="C103" s="235">
        <v>4007753.44</v>
      </c>
      <c r="D103" s="221"/>
      <c r="E103" s="10"/>
    </row>
    <row r="104" spans="1:5" ht="11.25" customHeight="1" x14ac:dyDescent="0.2">
      <c r="A104" s="237" t="s">
        <v>675</v>
      </c>
      <c r="B104" s="236" t="s">
        <v>676</v>
      </c>
      <c r="C104" s="235">
        <v>310040.89</v>
      </c>
      <c r="D104" s="221"/>
      <c r="E104" s="10"/>
    </row>
    <row r="105" spans="1:5" ht="11.25" customHeight="1" x14ac:dyDescent="0.2">
      <c r="A105" s="237" t="s">
        <v>677</v>
      </c>
      <c r="B105" s="236" t="s">
        <v>678</v>
      </c>
      <c r="C105" s="235">
        <v>145262.18</v>
      </c>
      <c r="D105" s="221"/>
      <c r="E105" s="10"/>
    </row>
    <row r="106" spans="1:5" ht="11.25" customHeight="1" x14ac:dyDescent="0.2">
      <c r="A106" s="237" t="s">
        <v>679</v>
      </c>
      <c r="B106" s="236" t="s">
        <v>680</v>
      </c>
      <c r="C106" s="235">
        <v>1115453.8999999999</v>
      </c>
      <c r="D106" s="221"/>
      <c r="E106" s="10"/>
    </row>
    <row r="107" spans="1:5" ht="11.25" customHeight="1" x14ac:dyDescent="0.2">
      <c r="A107" s="237" t="s">
        <v>681</v>
      </c>
      <c r="B107" s="236" t="s">
        <v>682</v>
      </c>
      <c r="C107" s="235">
        <v>364787.37</v>
      </c>
      <c r="D107" s="221"/>
      <c r="E107" s="10"/>
    </row>
    <row r="108" spans="1:5" ht="11.25" customHeight="1" x14ac:dyDescent="0.2">
      <c r="A108" s="237" t="s">
        <v>683</v>
      </c>
      <c r="B108" s="236" t="s">
        <v>684</v>
      </c>
      <c r="C108" s="235">
        <v>361107.08</v>
      </c>
      <c r="D108" s="221"/>
      <c r="E108" s="10"/>
    </row>
    <row r="109" spans="1:5" ht="11.25" customHeight="1" x14ac:dyDescent="0.2">
      <c r="A109" s="237" t="s">
        <v>685</v>
      </c>
      <c r="B109" s="236" t="s">
        <v>686</v>
      </c>
      <c r="C109" s="235">
        <v>128096.04</v>
      </c>
      <c r="D109" s="221"/>
      <c r="E109" s="10"/>
    </row>
    <row r="110" spans="1:5" ht="11.25" customHeight="1" x14ac:dyDescent="0.2">
      <c r="A110" s="237" t="s">
        <v>687</v>
      </c>
      <c r="B110" s="236" t="s">
        <v>688</v>
      </c>
      <c r="C110" s="235">
        <v>540851.37</v>
      </c>
      <c r="D110" s="221"/>
      <c r="E110" s="10"/>
    </row>
    <row r="111" spans="1:5" ht="11.25" customHeight="1" x14ac:dyDescent="0.2">
      <c r="A111" s="237"/>
      <c r="B111" s="236"/>
      <c r="C111" s="235"/>
      <c r="D111" s="221"/>
      <c r="E111" s="10"/>
    </row>
    <row r="112" spans="1:5" x14ac:dyDescent="0.2">
      <c r="A112" s="234"/>
      <c r="B112" s="234" t="s">
        <v>247</v>
      </c>
      <c r="C112" s="233">
        <f>SUM(C27:C111)</f>
        <v>32637477.41</v>
      </c>
      <c r="D112" s="238"/>
      <c r="E112" s="11"/>
    </row>
    <row r="113" spans="1:6" x14ac:dyDescent="0.2">
      <c r="A113" s="60"/>
      <c r="B113" s="60"/>
      <c r="C113" s="230"/>
      <c r="D113" s="60"/>
      <c r="E113" s="230"/>
      <c r="F113" s="89"/>
    </row>
    <row r="114" spans="1:6" x14ac:dyDescent="0.2">
      <c r="A114" s="60"/>
      <c r="B114" s="60"/>
      <c r="C114" s="230"/>
      <c r="D114" s="60"/>
      <c r="E114" s="230"/>
      <c r="F114" s="89"/>
    </row>
    <row r="115" spans="1:6" ht="11.25" customHeight="1" x14ac:dyDescent="0.2">
      <c r="A115" s="216" t="s">
        <v>246</v>
      </c>
      <c r="B115" s="229"/>
      <c r="C115" s="228"/>
      <c r="D115" s="89"/>
      <c r="E115" s="190" t="s">
        <v>243</v>
      </c>
    </row>
    <row r="116" spans="1:6" x14ac:dyDescent="0.2">
      <c r="A116" s="89"/>
      <c r="B116" s="89"/>
      <c r="C116" s="7"/>
      <c r="D116" s="89"/>
      <c r="E116" s="7"/>
      <c r="F116" s="89"/>
    </row>
    <row r="117" spans="1:6" ht="15" customHeight="1" x14ac:dyDescent="0.2">
      <c r="A117" s="227" t="s">
        <v>45</v>
      </c>
      <c r="B117" s="226" t="s">
        <v>46</v>
      </c>
      <c r="C117" s="224" t="s">
        <v>242</v>
      </c>
      <c r="D117" s="225" t="s">
        <v>241</v>
      </c>
      <c r="E117" s="224" t="s">
        <v>240</v>
      </c>
      <c r="F117" s="223"/>
    </row>
    <row r="118" spans="1:6" x14ac:dyDescent="0.2">
      <c r="A118" s="237" t="s">
        <v>690</v>
      </c>
      <c r="B118" s="236" t="s">
        <v>690</v>
      </c>
      <c r="C118" s="235"/>
      <c r="D118" s="235"/>
      <c r="E118" s="221"/>
      <c r="F118" s="10"/>
    </row>
    <row r="119" spans="1:6" x14ac:dyDescent="0.2">
      <c r="A119" s="237"/>
      <c r="B119" s="236"/>
      <c r="C119" s="235"/>
      <c r="D119" s="235"/>
      <c r="E119" s="221"/>
      <c r="F119" s="10"/>
    </row>
    <row r="120" spans="1:6" x14ac:dyDescent="0.2">
      <c r="A120" s="237"/>
      <c r="B120" s="236"/>
      <c r="C120" s="235"/>
      <c r="D120" s="235"/>
      <c r="E120" s="221"/>
      <c r="F120" s="10"/>
    </row>
    <row r="121" spans="1:6" x14ac:dyDescent="0.2">
      <c r="A121" s="237"/>
      <c r="B121" s="236"/>
      <c r="C121" s="235"/>
      <c r="D121" s="235"/>
      <c r="E121" s="221"/>
      <c r="F121" s="10"/>
    </row>
    <row r="122" spans="1:6" x14ac:dyDescent="0.2">
      <c r="A122" s="237"/>
      <c r="B122" s="236"/>
      <c r="C122" s="235"/>
      <c r="D122" s="235"/>
      <c r="E122" s="221"/>
      <c r="F122" s="10"/>
    </row>
    <row r="123" spans="1:6" x14ac:dyDescent="0.2">
      <c r="A123" s="237"/>
      <c r="B123" s="236"/>
      <c r="C123" s="235"/>
      <c r="D123" s="235"/>
      <c r="E123" s="221"/>
      <c r="F123" s="10"/>
    </row>
    <row r="124" spans="1:6" x14ac:dyDescent="0.2">
      <c r="A124" s="237"/>
      <c r="B124" s="236"/>
      <c r="C124" s="235"/>
      <c r="D124" s="235"/>
      <c r="E124" s="221"/>
      <c r="F124" s="10"/>
    </row>
    <row r="125" spans="1:6" x14ac:dyDescent="0.2">
      <c r="A125" s="234"/>
      <c r="B125" s="234" t="s">
        <v>245</v>
      </c>
      <c r="C125" s="233">
        <f>SUM(C118:C124)</f>
        <v>0</v>
      </c>
      <c r="D125" s="232"/>
      <c r="E125" s="231"/>
      <c r="F125" s="11"/>
    </row>
    <row r="126" spans="1:6" x14ac:dyDescent="0.2">
      <c r="A126" s="60"/>
      <c r="B126" s="60"/>
      <c r="C126" s="230"/>
      <c r="D126" s="60"/>
      <c r="E126" s="230"/>
      <c r="F126" s="89"/>
    </row>
    <row r="127" spans="1:6" x14ac:dyDescent="0.2">
      <c r="A127" s="60"/>
      <c r="B127" s="60"/>
      <c r="C127" s="230"/>
      <c r="D127" s="60"/>
      <c r="E127" s="230"/>
      <c r="F127" s="89"/>
    </row>
    <row r="128" spans="1:6" ht="11.25" customHeight="1" x14ac:dyDescent="0.2">
      <c r="A128" s="216" t="s">
        <v>244</v>
      </c>
      <c r="B128" s="229"/>
      <c r="C128" s="228"/>
      <c r="D128" s="89"/>
      <c r="E128" s="190" t="s">
        <v>243</v>
      </c>
    </row>
    <row r="129" spans="1:6" x14ac:dyDescent="0.2">
      <c r="A129" s="89"/>
      <c r="B129" s="89"/>
      <c r="C129" s="7"/>
      <c r="D129" s="89"/>
      <c r="E129" s="7"/>
      <c r="F129" s="89"/>
    </row>
    <row r="130" spans="1:6" ht="15" customHeight="1" x14ac:dyDescent="0.2">
      <c r="A130" s="227" t="s">
        <v>45</v>
      </c>
      <c r="B130" s="226" t="s">
        <v>46</v>
      </c>
      <c r="C130" s="224" t="s">
        <v>242</v>
      </c>
      <c r="D130" s="225" t="s">
        <v>241</v>
      </c>
      <c r="E130" s="224" t="s">
        <v>240</v>
      </c>
      <c r="F130" s="223"/>
    </row>
    <row r="131" spans="1:6" x14ac:dyDescent="0.2">
      <c r="A131" s="222" t="s">
        <v>690</v>
      </c>
      <c r="B131" s="222" t="s">
        <v>690</v>
      </c>
      <c r="C131" s="221"/>
      <c r="D131" s="221"/>
      <c r="E131" s="221"/>
      <c r="F131" s="10"/>
    </row>
    <row r="132" spans="1:6" x14ac:dyDescent="0.2">
      <c r="A132" s="222"/>
      <c r="B132" s="222"/>
      <c r="C132" s="221"/>
      <c r="D132" s="221"/>
      <c r="E132" s="221"/>
      <c r="F132" s="10"/>
    </row>
    <row r="133" spans="1:6" x14ac:dyDescent="0.2">
      <c r="A133" s="222"/>
      <c r="B133" s="222"/>
      <c r="C133" s="221"/>
      <c r="D133" s="221"/>
      <c r="E133" s="221"/>
      <c r="F133" s="10"/>
    </row>
    <row r="134" spans="1:6" x14ac:dyDescent="0.2">
      <c r="A134" s="222"/>
      <c r="B134" s="222"/>
      <c r="C134" s="221"/>
      <c r="D134" s="221"/>
      <c r="E134" s="221"/>
      <c r="F134" s="10"/>
    </row>
    <row r="135" spans="1:6" x14ac:dyDescent="0.2">
      <c r="A135" s="222"/>
      <c r="B135" s="222"/>
      <c r="C135" s="221"/>
      <c r="D135" s="221"/>
      <c r="E135" s="221"/>
      <c r="F135" s="10"/>
    </row>
    <row r="136" spans="1:6" x14ac:dyDescent="0.2">
      <c r="A136" s="222"/>
      <c r="B136" s="222"/>
      <c r="C136" s="221"/>
      <c r="D136" s="221"/>
      <c r="E136" s="221"/>
      <c r="F136" s="10"/>
    </row>
    <row r="137" spans="1:6" x14ac:dyDescent="0.2">
      <c r="A137" s="222"/>
      <c r="B137" s="222"/>
      <c r="C137" s="221"/>
      <c r="D137" s="221"/>
      <c r="E137" s="221"/>
      <c r="F137" s="10"/>
    </row>
    <row r="138" spans="1:6" x14ac:dyDescent="0.2">
      <c r="A138" s="220"/>
      <c r="B138" s="220" t="s">
        <v>239</v>
      </c>
      <c r="C138" s="219">
        <f>SUM(C131:C137)</f>
        <v>0</v>
      </c>
      <c r="D138" s="218"/>
      <c r="E138" s="217"/>
      <c r="F138" s="11"/>
    </row>
  </sheetData>
  <dataValidations count="5">
    <dataValidation allowBlank="1" showInputMessage="1" showErrorMessage="1" prompt="Saldo final de la Información Financiera Trimestral que se presenta (trimestral: 1er, 2do, 3ro. o 4to.)." sqref="C7 C26 C117 C130"/>
    <dataValidation allowBlank="1" showInputMessage="1" showErrorMessage="1" prompt="Corresponde al número de la cuenta de acuerdo al Plan de Cuentas emitido por el CONAC (DOF 23/12/2015)." sqref="A7 A26 A117 A130"/>
    <dataValidation allowBlank="1" showInputMessage="1" showErrorMessage="1" prompt="Corresponde al nombre o descripción de la cuenta de acuerdo al Plan de Cuentas emitido por el CONAC." sqref="B7 B26 B117 B130"/>
    <dataValidation allowBlank="1" showInputMessage="1" showErrorMessage="1" prompt="Especificar el tipo de instrumento de inversión: Bondes, Petrobonos, Cetes, Mesa de dinero, etc." sqref="D7 D26 D117 D130"/>
    <dataValidation allowBlank="1" showInputMessage="1" showErrorMessage="1" prompt="En los casos en que la inversión se localice en dos o mas tipos de instrumentos, se detallará cada una de ellas y el importe invertido." sqref="E7 E117 E13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89"/>
      <c r="K6" s="489"/>
      <c r="L6" s="489"/>
      <c r="M6" s="489"/>
      <c r="N6" s="489"/>
      <c r="O6" s="489"/>
      <c r="P6" s="489"/>
      <c r="Q6" s="489"/>
    </row>
    <row r="7" spans="1:17" x14ac:dyDescent="0.2">
      <c r="A7" s="3" t="s">
        <v>52</v>
      </c>
    </row>
    <row r="8" spans="1:17" ht="52.5" customHeight="1" x14ac:dyDescent="0.2">
      <c r="A8" s="490" t="s">
        <v>53</v>
      </c>
      <c r="B8" s="490"/>
      <c r="C8" s="490"/>
      <c r="D8" s="490"/>
      <c r="E8" s="490"/>
      <c r="F8" s="490"/>
      <c r="G8" s="490"/>
      <c r="H8" s="490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7" customFormat="1" ht="11.25" customHeight="1" x14ac:dyDescent="0.25">
      <c r="A5" s="310" t="s">
        <v>332</v>
      </c>
      <c r="B5" s="320"/>
      <c r="C5" s="319"/>
      <c r="D5" s="318" t="s">
        <v>329</v>
      </c>
    </row>
    <row r="6" spans="1:4" x14ac:dyDescent="0.2">
      <c r="A6" s="316"/>
      <c r="B6" s="316"/>
      <c r="C6" s="317"/>
      <c r="D6" s="316"/>
    </row>
    <row r="7" spans="1:4" ht="15" customHeight="1" x14ac:dyDescent="0.2">
      <c r="A7" s="227" t="s">
        <v>45</v>
      </c>
      <c r="B7" s="226" t="s">
        <v>46</v>
      </c>
      <c r="C7" s="224" t="s">
        <v>242</v>
      </c>
      <c r="D7" s="315" t="s">
        <v>261</v>
      </c>
    </row>
    <row r="8" spans="1:4" x14ac:dyDescent="0.2">
      <c r="A8" s="286" t="s">
        <v>690</v>
      </c>
      <c r="B8" s="286" t="s">
        <v>690</v>
      </c>
      <c r="C8" s="230"/>
      <c r="D8" s="314"/>
    </row>
    <row r="9" spans="1:4" x14ac:dyDescent="0.2">
      <c r="A9" s="286"/>
      <c r="B9" s="286"/>
      <c r="C9" s="313"/>
      <c r="D9" s="314"/>
    </row>
    <row r="10" spans="1:4" x14ac:dyDescent="0.2">
      <c r="A10" s="286"/>
      <c r="B10" s="286"/>
      <c r="C10" s="313"/>
      <c r="D10" s="312"/>
    </row>
    <row r="11" spans="1:4" x14ac:dyDescent="0.2">
      <c r="A11" s="252"/>
      <c r="B11" s="252" t="s">
        <v>331</v>
      </c>
      <c r="C11" s="232">
        <f>SUM(C8:C10)</f>
        <v>0</v>
      </c>
      <c r="D11" s="311"/>
    </row>
    <row r="14" spans="1:4" ht="11.25" customHeight="1" x14ac:dyDescent="0.2">
      <c r="A14" s="310" t="s">
        <v>330</v>
      </c>
      <c r="B14" s="320"/>
      <c r="C14" s="319"/>
      <c r="D14" s="318" t="s">
        <v>329</v>
      </c>
    </row>
    <row r="15" spans="1:4" x14ac:dyDescent="0.2">
      <c r="A15" s="316"/>
      <c r="B15" s="316"/>
      <c r="C15" s="317"/>
      <c r="D15" s="316"/>
    </row>
    <row r="16" spans="1:4" ht="15" customHeight="1" x14ac:dyDescent="0.2">
      <c r="A16" s="227" t="s">
        <v>45</v>
      </c>
      <c r="B16" s="226" t="s">
        <v>46</v>
      </c>
      <c r="C16" s="224" t="s">
        <v>242</v>
      </c>
      <c r="D16" s="315" t="s">
        <v>261</v>
      </c>
    </row>
    <row r="17" spans="1:4" x14ac:dyDescent="0.2">
      <c r="A17" s="286" t="s">
        <v>690</v>
      </c>
      <c r="B17" s="286" t="s">
        <v>690</v>
      </c>
      <c r="C17" s="230"/>
      <c r="D17" s="314"/>
    </row>
    <row r="18" spans="1:4" x14ac:dyDescent="0.2">
      <c r="A18" s="286"/>
      <c r="B18" s="286"/>
      <c r="C18" s="313"/>
      <c r="D18" s="314"/>
    </row>
    <row r="19" spans="1:4" x14ac:dyDescent="0.2">
      <c r="A19" s="286"/>
      <c r="B19" s="286"/>
      <c r="C19" s="313"/>
      <c r="D19" s="312"/>
    </row>
    <row r="20" spans="1:4" x14ac:dyDescent="0.2">
      <c r="A20" s="252"/>
      <c r="B20" s="252" t="s">
        <v>328</v>
      </c>
      <c r="C20" s="232">
        <f>SUM(C17:C19)</f>
        <v>0</v>
      </c>
      <c r="D20" s="311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79" t="s">
        <v>143</v>
      </c>
      <c r="B2" s="480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A46" zoomScaleNormal="100" zoomScaleSheetLayoutView="100" workbookViewId="0">
      <selection activeCell="B79" sqref="B79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8"/>
      <c r="D1" s="248"/>
      <c r="E1" s="248"/>
      <c r="F1" s="248"/>
      <c r="G1" s="248"/>
      <c r="H1" s="5"/>
    </row>
    <row r="2" spans="1:8" x14ac:dyDescent="0.2">
      <c r="A2" s="3" t="s">
        <v>139</v>
      </c>
      <c r="B2" s="3"/>
      <c r="C2" s="248"/>
      <c r="D2" s="248"/>
      <c r="E2" s="248"/>
      <c r="F2" s="248"/>
      <c r="G2" s="248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6" t="s">
        <v>337</v>
      </c>
      <c r="B5" s="190"/>
      <c r="C5" s="23"/>
      <c r="D5" s="23"/>
      <c r="E5" s="23"/>
      <c r="F5" s="23"/>
      <c r="G5" s="23"/>
      <c r="H5" s="324" t="s">
        <v>334</v>
      </c>
    </row>
    <row r="6" spans="1:8" x14ac:dyDescent="0.2">
      <c r="A6" s="287"/>
    </row>
    <row r="7" spans="1:8" ht="15" customHeight="1" x14ac:dyDescent="0.2">
      <c r="A7" s="227" t="s">
        <v>45</v>
      </c>
      <c r="B7" s="226" t="s">
        <v>46</v>
      </c>
      <c r="C7" s="224" t="s">
        <v>242</v>
      </c>
      <c r="D7" s="266" t="s">
        <v>265</v>
      </c>
      <c r="E7" s="266" t="s">
        <v>264</v>
      </c>
      <c r="F7" s="266" t="s">
        <v>263</v>
      </c>
      <c r="G7" s="265" t="s">
        <v>262</v>
      </c>
      <c r="H7" s="226" t="s">
        <v>261</v>
      </c>
    </row>
    <row r="8" spans="1:8" x14ac:dyDescent="0.2">
      <c r="A8" s="222" t="s">
        <v>834</v>
      </c>
      <c r="B8" s="222" t="s">
        <v>835</v>
      </c>
      <c r="C8" s="221">
        <v>179880.15</v>
      </c>
      <c r="D8" s="221">
        <v>179880.15</v>
      </c>
      <c r="E8" s="221"/>
      <c r="F8" s="221"/>
      <c r="G8" s="221"/>
      <c r="H8" s="323"/>
    </row>
    <row r="9" spans="1:8" x14ac:dyDescent="0.2">
      <c r="A9" s="222" t="s">
        <v>836</v>
      </c>
      <c r="B9" s="222" t="s">
        <v>837</v>
      </c>
      <c r="C9" s="221">
        <v>-185257.05</v>
      </c>
      <c r="D9" s="221">
        <v>-185257.05</v>
      </c>
      <c r="E9" s="221"/>
      <c r="F9" s="221"/>
      <c r="G9" s="221"/>
      <c r="H9" s="323"/>
    </row>
    <row r="10" spans="1:8" x14ac:dyDescent="0.2">
      <c r="A10" s="222" t="s">
        <v>838</v>
      </c>
      <c r="B10" s="222" t="s">
        <v>839</v>
      </c>
      <c r="C10" s="221">
        <v>0.06</v>
      </c>
      <c r="D10" s="221">
        <v>0.06</v>
      </c>
      <c r="E10" s="221"/>
      <c r="F10" s="221"/>
      <c r="G10" s="221"/>
      <c r="H10" s="323"/>
    </row>
    <row r="11" spans="1:8" x14ac:dyDescent="0.2">
      <c r="A11" s="222" t="s">
        <v>840</v>
      </c>
      <c r="B11" s="222" t="s">
        <v>841</v>
      </c>
      <c r="C11" s="221">
        <v>5170.1400000000003</v>
      </c>
      <c r="D11" s="221">
        <v>5170.1400000000003</v>
      </c>
      <c r="E11" s="221"/>
      <c r="F11" s="221"/>
      <c r="G11" s="221"/>
      <c r="H11" s="323"/>
    </row>
    <row r="12" spans="1:8" x14ac:dyDescent="0.2">
      <c r="A12" s="222" t="s">
        <v>842</v>
      </c>
      <c r="B12" s="222" t="s">
        <v>843</v>
      </c>
      <c r="C12" s="221">
        <v>-1574183.25</v>
      </c>
      <c r="D12" s="221">
        <v>-1574183.25</v>
      </c>
      <c r="E12" s="221"/>
      <c r="F12" s="221"/>
      <c r="G12" s="221"/>
      <c r="H12" s="323"/>
    </row>
    <row r="13" spans="1:8" x14ac:dyDescent="0.2">
      <c r="A13" s="222" t="s">
        <v>844</v>
      </c>
      <c r="B13" s="222" t="s">
        <v>845</v>
      </c>
      <c r="C13" s="221">
        <v>-1735505.48</v>
      </c>
      <c r="D13" s="221">
        <v>-1735505.48</v>
      </c>
      <c r="E13" s="221"/>
      <c r="F13" s="221"/>
      <c r="G13" s="221"/>
      <c r="H13" s="323"/>
    </row>
    <row r="14" spans="1:8" x14ac:dyDescent="0.2">
      <c r="A14" s="222" t="s">
        <v>846</v>
      </c>
      <c r="B14" s="222" t="s">
        <v>847</v>
      </c>
      <c r="C14" s="221">
        <v>34463.78</v>
      </c>
      <c r="D14" s="221">
        <v>34463.78</v>
      </c>
      <c r="E14" s="221"/>
      <c r="F14" s="221"/>
      <c r="G14" s="221"/>
      <c r="H14" s="323"/>
    </row>
    <row r="15" spans="1:8" x14ac:dyDescent="0.2">
      <c r="A15" s="222" t="s">
        <v>848</v>
      </c>
      <c r="B15" s="222" t="s">
        <v>849</v>
      </c>
      <c r="C15" s="221">
        <v>-4930</v>
      </c>
      <c r="D15" s="221">
        <v>-4930</v>
      </c>
      <c r="E15" s="221"/>
      <c r="F15" s="221"/>
      <c r="G15" s="221"/>
      <c r="H15" s="323"/>
    </row>
    <row r="16" spans="1:8" x14ac:dyDescent="0.2">
      <c r="A16" s="222" t="s">
        <v>850</v>
      </c>
      <c r="B16" s="222" t="s">
        <v>851</v>
      </c>
      <c r="C16" s="221">
        <v>-39063.61</v>
      </c>
      <c r="D16" s="221">
        <v>-39063.61</v>
      </c>
      <c r="E16" s="221"/>
      <c r="F16" s="221"/>
      <c r="G16" s="221"/>
      <c r="H16" s="323"/>
    </row>
    <row r="17" spans="1:8" x14ac:dyDescent="0.2">
      <c r="A17" s="222" t="s">
        <v>852</v>
      </c>
      <c r="B17" s="222" t="s">
        <v>853</v>
      </c>
      <c r="C17" s="221">
        <v>-4016.09</v>
      </c>
      <c r="D17" s="221">
        <v>-4016.09</v>
      </c>
      <c r="E17" s="221"/>
      <c r="F17" s="221"/>
      <c r="G17" s="221"/>
      <c r="H17" s="323"/>
    </row>
    <row r="18" spans="1:8" x14ac:dyDescent="0.2">
      <c r="A18" s="222" t="s">
        <v>854</v>
      </c>
      <c r="B18" s="222" t="s">
        <v>855</v>
      </c>
      <c r="C18" s="221">
        <v>-494601.39</v>
      </c>
      <c r="D18" s="221">
        <v>-494601.39</v>
      </c>
      <c r="E18" s="221"/>
      <c r="F18" s="221"/>
      <c r="G18" s="221"/>
      <c r="H18" s="323"/>
    </row>
    <row r="19" spans="1:8" x14ac:dyDescent="0.2">
      <c r="A19" s="222" t="s">
        <v>856</v>
      </c>
      <c r="B19" s="222" t="s">
        <v>857</v>
      </c>
      <c r="C19" s="221">
        <v>-278500</v>
      </c>
      <c r="D19" s="221">
        <v>-278500</v>
      </c>
      <c r="E19" s="221"/>
      <c r="F19" s="221"/>
      <c r="G19" s="221"/>
      <c r="H19" s="323"/>
    </row>
    <row r="20" spans="1:8" x14ac:dyDescent="0.2">
      <c r="A20" s="222" t="s">
        <v>858</v>
      </c>
      <c r="B20" s="222" t="s">
        <v>859</v>
      </c>
      <c r="C20" s="221">
        <v>-285031.09999999998</v>
      </c>
      <c r="D20" s="221">
        <v>-285031.09999999998</v>
      </c>
      <c r="E20" s="221"/>
      <c r="F20" s="221"/>
      <c r="G20" s="221"/>
      <c r="H20" s="323"/>
    </row>
    <row r="21" spans="1:8" x14ac:dyDescent="0.2">
      <c r="A21" s="222" t="s">
        <v>860</v>
      </c>
      <c r="B21" s="222" t="s">
        <v>861</v>
      </c>
      <c r="C21" s="221">
        <v>-1030449.95</v>
      </c>
      <c r="D21" s="221">
        <v>-1030449.95</v>
      </c>
      <c r="E21" s="221"/>
      <c r="F21" s="221"/>
      <c r="G21" s="221"/>
      <c r="H21" s="323"/>
    </row>
    <row r="22" spans="1:8" x14ac:dyDescent="0.2">
      <c r="A22" s="222" t="s">
        <v>862</v>
      </c>
      <c r="B22" s="222" t="s">
        <v>863</v>
      </c>
      <c r="C22" s="221">
        <v>-26121.81</v>
      </c>
      <c r="D22" s="221">
        <v>-26121.81</v>
      </c>
      <c r="E22" s="221"/>
      <c r="F22" s="221"/>
      <c r="G22" s="221"/>
      <c r="H22" s="323"/>
    </row>
    <row r="23" spans="1:8" x14ac:dyDescent="0.2">
      <c r="A23" s="222" t="s">
        <v>864</v>
      </c>
      <c r="B23" s="222" t="s">
        <v>865</v>
      </c>
      <c r="C23" s="221">
        <v>-3487303.83</v>
      </c>
      <c r="D23" s="221">
        <v>-3487303.83</v>
      </c>
      <c r="E23" s="221"/>
      <c r="F23" s="221"/>
      <c r="G23" s="221"/>
      <c r="H23" s="323"/>
    </row>
    <row r="24" spans="1:8" x14ac:dyDescent="0.2">
      <c r="A24" s="222" t="s">
        <v>866</v>
      </c>
      <c r="B24" s="222" t="s">
        <v>867</v>
      </c>
      <c r="C24" s="221">
        <v>-9379.7999999999993</v>
      </c>
      <c r="D24" s="221">
        <v>-9379.7999999999993</v>
      </c>
      <c r="E24" s="221"/>
      <c r="F24" s="221"/>
      <c r="G24" s="221"/>
      <c r="H24" s="323"/>
    </row>
    <row r="25" spans="1:8" x14ac:dyDescent="0.2">
      <c r="A25" s="222" t="s">
        <v>868</v>
      </c>
      <c r="B25" s="222" t="s">
        <v>869</v>
      </c>
      <c r="C25" s="221">
        <v>-15098.84</v>
      </c>
      <c r="D25" s="221">
        <v>-15098.84</v>
      </c>
      <c r="E25" s="221"/>
      <c r="F25" s="221"/>
      <c r="G25" s="221"/>
      <c r="H25" s="323"/>
    </row>
    <row r="26" spans="1:8" x14ac:dyDescent="0.2">
      <c r="A26" s="222" t="s">
        <v>870</v>
      </c>
      <c r="B26" s="222" t="s">
        <v>871</v>
      </c>
      <c r="C26" s="221">
        <v>3936.79</v>
      </c>
      <c r="D26" s="221">
        <v>3936.79</v>
      </c>
      <c r="E26" s="221"/>
      <c r="F26" s="221"/>
      <c r="G26" s="221"/>
      <c r="H26" s="323"/>
    </row>
    <row r="27" spans="1:8" x14ac:dyDescent="0.2">
      <c r="A27" s="222" t="s">
        <v>872</v>
      </c>
      <c r="B27" s="222" t="s">
        <v>873</v>
      </c>
      <c r="C27" s="221">
        <v>-691.94</v>
      </c>
      <c r="D27" s="221">
        <v>-691.94</v>
      </c>
      <c r="E27" s="221"/>
      <c r="F27" s="221"/>
      <c r="G27" s="221"/>
      <c r="H27" s="323"/>
    </row>
    <row r="28" spans="1:8" x14ac:dyDescent="0.2">
      <c r="A28" s="222" t="s">
        <v>874</v>
      </c>
      <c r="B28" s="222" t="s">
        <v>875</v>
      </c>
      <c r="C28" s="221">
        <v>124.14</v>
      </c>
      <c r="D28" s="221">
        <v>124.14</v>
      </c>
      <c r="E28" s="221"/>
      <c r="F28" s="221"/>
      <c r="G28" s="221"/>
      <c r="H28" s="323"/>
    </row>
    <row r="29" spans="1:8" x14ac:dyDescent="0.2">
      <c r="A29" s="222" t="s">
        <v>876</v>
      </c>
      <c r="B29" s="222" t="s">
        <v>877</v>
      </c>
      <c r="C29" s="221">
        <v>-833.27</v>
      </c>
      <c r="D29" s="221">
        <v>-833.27</v>
      </c>
      <c r="E29" s="221"/>
      <c r="F29" s="221"/>
      <c r="G29" s="221"/>
      <c r="H29" s="323"/>
    </row>
    <row r="30" spans="1:8" x14ac:dyDescent="0.2">
      <c r="A30" s="222" t="s">
        <v>878</v>
      </c>
      <c r="B30" s="222" t="s">
        <v>879</v>
      </c>
      <c r="C30" s="221">
        <v>-5622.63</v>
      </c>
      <c r="D30" s="221">
        <v>-5622.63</v>
      </c>
      <c r="E30" s="221"/>
      <c r="F30" s="221"/>
      <c r="G30" s="221"/>
      <c r="H30" s="323"/>
    </row>
    <row r="31" spans="1:8" x14ac:dyDescent="0.2">
      <c r="A31" s="222" t="s">
        <v>880</v>
      </c>
      <c r="B31" s="222" t="s">
        <v>881</v>
      </c>
      <c r="C31" s="221">
        <v>0.14000000000000001</v>
      </c>
      <c r="D31" s="221">
        <v>0.14000000000000001</v>
      </c>
      <c r="E31" s="221"/>
      <c r="F31" s="221"/>
      <c r="G31" s="221"/>
      <c r="H31" s="323"/>
    </row>
    <row r="32" spans="1:8" x14ac:dyDescent="0.2">
      <c r="A32" s="222" t="s">
        <v>882</v>
      </c>
      <c r="B32" s="222" t="s">
        <v>883</v>
      </c>
      <c r="C32" s="221">
        <v>0.26</v>
      </c>
      <c r="D32" s="221">
        <v>0.26</v>
      </c>
      <c r="E32" s="221"/>
      <c r="F32" s="221"/>
      <c r="G32" s="221"/>
      <c r="H32" s="323"/>
    </row>
    <row r="33" spans="1:8" x14ac:dyDescent="0.2">
      <c r="A33" s="222" t="s">
        <v>884</v>
      </c>
      <c r="B33" s="222" t="s">
        <v>885</v>
      </c>
      <c r="C33" s="221">
        <v>-2880008.19</v>
      </c>
      <c r="D33" s="221">
        <v>-2880008.19</v>
      </c>
      <c r="E33" s="221"/>
      <c r="F33" s="221"/>
      <c r="G33" s="221"/>
      <c r="H33" s="323"/>
    </row>
    <row r="34" spans="1:8" x14ac:dyDescent="0.2">
      <c r="A34" s="222" t="s">
        <v>886</v>
      </c>
      <c r="B34" s="222" t="s">
        <v>887</v>
      </c>
      <c r="C34" s="221">
        <v>882.36</v>
      </c>
      <c r="D34" s="221">
        <v>882.36</v>
      </c>
      <c r="E34" s="221"/>
      <c r="F34" s="221"/>
      <c r="G34" s="221"/>
      <c r="H34" s="323"/>
    </row>
    <row r="35" spans="1:8" x14ac:dyDescent="0.2">
      <c r="A35" s="222" t="s">
        <v>888</v>
      </c>
      <c r="B35" s="222" t="s">
        <v>889</v>
      </c>
      <c r="C35" s="221">
        <v>-0.86</v>
      </c>
      <c r="D35" s="221">
        <v>-0.86</v>
      </c>
      <c r="E35" s="221"/>
      <c r="F35" s="221"/>
      <c r="G35" s="221"/>
      <c r="H35" s="323"/>
    </row>
    <row r="36" spans="1:8" x14ac:dyDescent="0.2">
      <c r="A36" s="222" t="s">
        <v>890</v>
      </c>
      <c r="B36" s="222" t="s">
        <v>891</v>
      </c>
      <c r="C36" s="221">
        <v>-58933.23</v>
      </c>
      <c r="D36" s="221">
        <v>-58933.23</v>
      </c>
      <c r="E36" s="221"/>
      <c r="F36" s="221"/>
      <c r="G36" s="221"/>
      <c r="H36" s="323"/>
    </row>
    <row r="37" spans="1:8" x14ac:dyDescent="0.2">
      <c r="A37" s="222" t="s">
        <v>892</v>
      </c>
      <c r="B37" s="222" t="s">
        <v>893</v>
      </c>
      <c r="C37" s="221">
        <v>-1503.05</v>
      </c>
      <c r="D37" s="221">
        <v>-1503.05</v>
      </c>
      <c r="E37" s="221"/>
      <c r="F37" s="221"/>
      <c r="G37" s="221"/>
      <c r="H37" s="323"/>
    </row>
    <row r="38" spans="1:8" x14ac:dyDescent="0.2">
      <c r="A38" s="222" t="s">
        <v>894</v>
      </c>
      <c r="B38" s="222" t="s">
        <v>895</v>
      </c>
      <c r="C38" s="221">
        <v>-31240.799999999999</v>
      </c>
      <c r="D38" s="221">
        <v>-31240.799999999999</v>
      </c>
      <c r="E38" s="221"/>
      <c r="F38" s="221"/>
      <c r="G38" s="221"/>
      <c r="H38" s="323"/>
    </row>
    <row r="39" spans="1:8" x14ac:dyDescent="0.2">
      <c r="A39" s="222" t="s">
        <v>896</v>
      </c>
      <c r="B39" s="222" t="s">
        <v>897</v>
      </c>
      <c r="C39" s="221">
        <v>-0.28000000000000003</v>
      </c>
      <c r="D39" s="221">
        <v>-0.28000000000000003</v>
      </c>
      <c r="E39" s="221"/>
      <c r="F39" s="221"/>
      <c r="G39" s="221"/>
      <c r="H39" s="323"/>
    </row>
    <row r="40" spans="1:8" x14ac:dyDescent="0.2">
      <c r="A40" s="222" t="s">
        <v>898</v>
      </c>
      <c r="B40" s="222" t="s">
        <v>899</v>
      </c>
      <c r="C40" s="221">
        <v>-1361.02</v>
      </c>
      <c r="D40" s="221">
        <v>-1361.02</v>
      </c>
      <c r="E40" s="221"/>
      <c r="F40" s="221"/>
      <c r="G40" s="221"/>
      <c r="H40" s="323"/>
    </row>
    <row r="41" spans="1:8" x14ac:dyDescent="0.2">
      <c r="A41" s="222" t="s">
        <v>900</v>
      </c>
      <c r="B41" s="222" t="s">
        <v>901</v>
      </c>
      <c r="C41" s="221">
        <v>-65.53</v>
      </c>
      <c r="D41" s="221">
        <v>-65.53</v>
      </c>
      <c r="E41" s="221"/>
      <c r="F41" s="221"/>
      <c r="G41" s="221"/>
      <c r="H41" s="323"/>
    </row>
    <row r="42" spans="1:8" x14ac:dyDescent="0.2">
      <c r="A42" s="222" t="s">
        <v>902</v>
      </c>
      <c r="B42" s="222" t="s">
        <v>903</v>
      </c>
      <c r="C42" s="221">
        <v>29484.16</v>
      </c>
      <c r="D42" s="221">
        <v>29484.16</v>
      </c>
      <c r="E42" s="221"/>
      <c r="F42" s="221"/>
      <c r="G42" s="221"/>
      <c r="H42" s="323"/>
    </row>
    <row r="43" spans="1:8" x14ac:dyDescent="0.2">
      <c r="A43" s="222" t="s">
        <v>904</v>
      </c>
      <c r="B43" s="222" t="s">
        <v>905</v>
      </c>
      <c r="C43" s="221">
        <v>-2291.9</v>
      </c>
      <c r="D43" s="221">
        <v>-2291.9</v>
      </c>
      <c r="E43" s="221"/>
      <c r="F43" s="221"/>
      <c r="G43" s="221"/>
      <c r="H43" s="323"/>
    </row>
    <row r="44" spans="1:8" x14ac:dyDescent="0.2">
      <c r="A44" s="222" t="s">
        <v>906</v>
      </c>
      <c r="B44" s="222" t="s">
        <v>907</v>
      </c>
      <c r="C44" s="221">
        <v>42141.53</v>
      </c>
      <c r="D44" s="221">
        <v>42141.53</v>
      </c>
      <c r="E44" s="221"/>
      <c r="F44" s="221"/>
      <c r="G44" s="221"/>
      <c r="H44" s="323"/>
    </row>
    <row r="45" spans="1:8" x14ac:dyDescent="0.2">
      <c r="A45" s="222" t="s">
        <v>908</v>
      </c>
      <c r="B45" s="222" t="s">
        <v>909</v>
      </c>
      <c r="C45" s="221">
        <v>-558.03</v>
      </c>
      <c r="D45" s="221">
        <v>-558.03</v>
      </c>
      <c r="E45" s="221"/>
      <c r="F45" s="221"/>
      <c r="G45" s="221"/>
      <c r="H45" s="323"/>
    </row>
    <row r="46" spans="1:8" x14ac:dyDescent="0.2">
      <c r="A46" s="222" t="s">
        <v>910</v>
      </c>
      <c r="B46" s="222" t="s">
        <v>911</v>
      </c>
      <c r="C46" s="221">
        <v>-2875.27</v>
      </c>
      <c r="D46" s="221">
        <v>-2875.27</v>
      </c>
      <c r="E46" s="221"/>
      <c r="F46" s="221"/>
      <c r="G46" s="221"/>
      <c r="H46" s="323"/>
    </row>
    <row r="47" spans="1:8" x14ac:dyDescent="0.2">
      <c r="A47" s="222" t="s">
        <v>912</v>
      </c>
      <c r="B47" s="222" t="s">
        <v>913</v>
      </c>
      <c r="C47" s="221">
        <v>-202.27</v>
      </c>
      <c r="D47" s="221">
        <v>-202.27</v>
      </c>
      <c r="E47" s="221"/>
      <c r="F47" s="221"/>
      <c r="G47" s="221"/>
      <c r="H47" s="323"/>
    </row>
    <row r="48" spans="1:8" x14ac:dyDescent="0.2">
      <c r="A48" s="222" t="s">
        <v>914</v>
      </c>
      <c r="B48" s="222" t="s">
        <v>915</v>
      </c>
      <c r="C48" s="221">
        <v>-1717.44</v>
      </c>
      <c r="D48" s="221">
        <v>-1717.44</v>
      </c>
      <c r="E48" s="221"/>
      <c r="F48" s="221"/>
      <c r="G48" s="221"/>
      <c r="H48" s="323"/>
    </row>
    <row r="49" spans="1:8" x14ac:dyDescent="0.2">
      <c r="A49" s="222" t="s">
        <v>916</v>
      </c>
      <c r="B49" s="222" t="s">
        <v>917</v>
      </c>
      <c r="C49" s="221">
        <v>-1985.9</v>
      </c>
      <c r="D49" s="221">
        <v>-1985.9</v>
      </c>
      <c r="E49" s="221"/>
      <c r="F49" s="221"/>
      <c r="G49" s="221"/>
      <c r="H49" s="323"/>
    </row>
    <row r="50" spans="1:8" x14ac:dyDescent="0.2">
      <c r="A50" s="222" t="s">
        <v>918</v>
      </c>
      <c r="B50" s="222" t="s">
        <v>919</v>
      </c>
      <c r="C50" s="221">
        <v>-26702.35</v>
      </c>
      <c r="D50" s="221">
        <v>-26702.35</v>
      </c>
      <c r="E50" s="221"/>
      <c r="F50" s="221"/>
      <c r="G50" s="221"/>
      <c r="H50" s="323"/>
    </row>
    <row r="51" spans="1:8" x14ac:dyDescent="0.2">
      <c r="A51" s="222" t="s">
        <v>920</v>
      </c>
      <c r="B51" s="222" t="s">
        <v>921</v>
      </c>
      <c r="C51" s="221">
        <v>-5621.7</v>
      </c>
      <c r="D51" s="221">
        <v>-5621.7</v>
      </c>
      <c r="E51" s="221"/>
      <c r="F51" s="221"/>
      <c r="G51" s="221"/>
      <c r="H51" s="323"/>
    </row>
    <row r="52" spans="1:8" x14ac:dyDescent="0.2">
      <c r="A52" s="222" t="s">
        <v>922</v>
      </c>
      <c r="B52" s="222" t="s">
        <v>923</v>
      </c>
      <c r="C52" s="221">
        <v>-549.16</v>
      </c>
      <c r="D52" s="221">
        <v>-549.16</v>
      </c>
      <c r="E52" s="221"/>
      <c r="F52" s="221"/>
      <c r="G52" s="221"/>
      <c r="H52" s="323"/>
    </row>
    <row r="53" spans="1:8" x14ac:dyDescent="0.2">
      <c r="A53" s="222" t="s">
        <v>924</v>
      </c>
      <c r="B53" s="222" t="s">
        <v>925</v>
      </c>
      <c r="C53" s="221">
        <v>62</v>
      </c>
      <c r="D53" s="221">
        <v>62</v>
      </c>
      <c r="E53" s="221"/>
      <c r="F53" s="221"/>
      <c r="G53" s="221"/>
      <c r="H53" s="323"/>
    </row>
    <row r="54" spans="1:8" x14ac:dyDescent="0.2">
      <c r="A54" s="222" t="s">
        <v>926</v>
      </c>
      <c r="B54" s="222" t="s">
        <v>927</v>
      </c>
      <c r="C54" s="221">
        <v>-37.020000000000003</v>
      </c>
      <c r="D54" s="221">
        <v>-37.020000000000003</v>
      </c>
      <c r="E54" s="221"/>
      <c r="F54" s="221"/>
      <c r="G54" s="221"/>
      <c r="H54" s="323"/>
    </row>
    <row r="55" spans="1:8" x14ac:dyDescent="0.2">
      <c r="A55" s="222" t="s">
        <v>928</v>
      </c>
      <c r="B55" s="222" t="s">
        <v>929</v>
      </c>
      <c r="C55" s="221">
        <v>-175194.22</v>
      </c>
      <c r="D55" s="221">
        <v>-175194.22</v>
      </c>
      <c r="E55" s="221"/>
      <c r="F55" s="221"/>
      <c r="G55" s="221"/>
      <c r="H55" s="323"/>
    </row>
    <row r="56" spans="1:8" x14ac:dyDescent="0.2">
      <c r="A56" s="222" t="s">
        <v>930</v>
      </c>
      <c r="B56" s="222" t="s">
        <v>931</v>
      </c>
      <c r="C56" s="221">
        <v>-840.48</v>
      </c>
      <c r="D56" s="221">
        <v>-840.48</v>
      </c>
      <c r="E56" s="221"/>
      <c r="F56" s="221"/>
      <c r="G56" s="221"/>
      <c r="H56" s="323"/>
    </row>
    <row r="57" spans="1:8" x14ac:dyDescent="0.2">
      <c r="A57" s="222" t="s">
        <v>932</v>
      </c>
      <c r="B57" s="222" t="s">
        <v>933</v>
      </c>
      <c r="C57" s="221">
        <v>117948.93</v>
      </c>
      <c r="D57" s="221">
        <v>117948.93</v>
      </c>
      <c r="E57" s="221"/>
      <c r="F57" s="221"/>
      <c r="G57" s="221"/>
      <c r="H57" s="323"/>
    </row>
    <row r="58" spans="1:8" x14ac:dyDescent="0.2">
      <c r="A58" s="222" t="s">
        <v>934</v>
      </c>
      <c r="B58" s="222" t="s">
        <v>935</v>
      </c>
      <c r="C58" s="221">
        <v>-3061.29</v>
      </c>
      <c r="D58" s="221">
        <v>-3061.29</v>
      </c>
      <c r="E58" s="221"/>
      <c r="F58" s="221"/>
      <c r="G58" s="221"/>
      <c r="H58" s="323"/>
    </row>
    <row r="59" spans="1:8" x14ac:dyDescent="0.2">
      <c r="A59" s="222" t="s">
        <v>936</v>
      </c>
      <c r="B59" s="222" t="s">
        <v>937</v>
      </c>
      <c r="C59" s="221">
        <v>7442.65</v>
      </c>
      <c r="D59" s="221">
        <v>7442.65</v>
      </c>
      <c r="E59" s="221"/>
      <c r="F59" s="221"/>
      <c r="G59" s="221"/>
      <c r="H59" s="323"/>
    </row>
    <row r="60" spans="1:8" x14ac:dyDescent="0.2">
      <c r="A60" s="222" t="s">
        <v>938</v>
      </c>
      <c r="B60" s="222" t="s">
        <v>939</v>
      </c>
      <c r="C60" s="221">
        <v>-4738</v>
      </c>
      <c r="D60" s="221">
        <v>-4738</v>
      </c>
      <c r="E60" s="221"/>
      <c r="F60" s="221"/>
      <c r="G60" s="221"/>
      <c r="H60" s="323"/>
    </row>
    <row r="61" spans="1:8" x14ac:dyDescent="0.2">
      <c r="A61" s="222" t="s">
        <v>940</v>
      </c>
      <c r="B61" s="222" t="s">
        <v>941</v>
      </c>
      <c r="C61" s="221">
        <v>-4557.74</v>
      </c>
      <c r="D61" s="221">
        <v>-4557.74</v>
      </c>
      <c r="E61" s="221"/>
      <c r="F61" s="221"/>
      <c r="G61" s="221"/>
      <c r="H61" s="323"/>
    </row>
    <row r="62" spans="1:8" x14ac:dyDescent="0.2">
      <c r="A62" s="222" t="s">
        <v>942</v>
      </c>
      <c r="B62" s="222" t="s">
        <v>943</v>
      </c>
      <c r="C62" s="221">
        <v>-168010.53</v>
      </c>
      <c r="D62" s="221">
        <v>-168010.53</v>
      </c>
      <c r="E62" s="221"/>
      <c r="F62" s="221"/>
      <c r="G62" s="221"/>
      <c r="H62" s="323"/>
    </row>
    <row r="63" spans="1:8" x14ac:dyDescent="0.2">
      <c r="A63" s="222" t="s">
        <v>944</v>
      </c>
      <c r="B63" s="222" t="s">
        <v>945</v>
      </c>
      <c r="C63" s="221">
        <v>-2900</v>
      </c>
      <c r="D63" s="221">
        <v>-2900</v>
      </c>
      <c r="E63" s="221"/>
      <c r="F63" s="221"/>
      <c r="G63" s="221"/>
      <c r="H63" s="323"/>
    </row>
    <row r="64" spans="1:8" x14ac:dyDescent="0.2">
      <c r="A64" s="222" t="s">
        <v>946</v>
      </c>
      <c r="B64" s="222" t="s">
        <v>947</v>
      </c>
      <c r="C64" s="221">
        <v>-9136.9699999999993</v>
      </c>
      <c r="D64" s="221">
        <v>-9136.9699999999993</v>
      </c>
      <c r="E64" s="221"/>
      <c r="F64" s="221"/>
      <c r="G64" s="221"/>
      <c r="H64" s="323"/>
    </row>
    <row r="65" spans="1:8" x14ac:dyDescent="0.2">
      <c r="A65" s="222" t="s">
        <v>948</v>
      </c>
      <c r="B65" s="222" t="s">
        <v>949</v>
      </c>
      <c r="C65" s="221">
        <v>-0.3</v>
      </c>
      <c r="D65" s="221">
        <v>-0.3</v>
      </c>
      <c r="E65" s="221"/>
      <c r="F65" s="221"/>
      <c r="G65" s="221"/>
      <c r="H65" s="323"/>
    </row>
    <row r="66" spans="1:8" x14ac:dyDescent="0.2">
      <c r="A66" s="222" t="s">
        <v>950</v>
      </c>
      <c r="B66" s="222" t="s">
        <v>951</v>
      </c>
      <c r="C66" s="221">
        <v>-319.8</v>
      </c>
      <c r="D66" s="221">
        <v>-319.8</v>
      </c>
      <c r="E66" s="221"/>
      <c r="F66" s="221"/>
      <c r="G66" s="221"/>
      <c r="H66" s="323"/>
    </row>
    <row r="67" spans="1:8" x14ac:dyDescent="0.2">
      <c r="A67" s="222" t="s">
        <v>952</v>
      </c>
      <c r="B67" s="222" t="s">
        <v>953</v>
      </c>
      <c r="C67" s="221">
        <v>-4082.36</v>
      </c>
      <c r="D67" s="221">
        <v>-4082.36</v>
      </c>
      <c r="E67" s="221"/>
      <c r="F67" s="221"/>
      <c r="G67" s="221"/>
      <c r="H67" s="323"/>
    </row>
    <row r="68" spans="1:8" x14ac:dyDescent="0.2">
      <c r="A68" s="222" t="s">
        <v>954</v>
      </c>
      <c r="B68" s="222" t="s">
        <v>955</v>
      </c>
      <c r="C68" s="221">
        <v>-174.74</v>
      </c>
      <c r="D68" s="221">
        <v>-174.74</v>
      </c>
      <c r="E68" s="221"/>
      <c r="F68" s="221"/>
      <c r="G68" s="221"/>
      <c r="H68" s="323"/>
    </row>
    <row r="69" spans="1:8" x14ac:dyDescent="0.2">
      <c r="A69" s="222" t="s">
        <v>956</v>
      </c>
      <c r="B69" s="222" t="s">
        <v>957</v>
      </c>
      <c r="C69" s="221">
        <v>-18965.8</v>
      </c>
      <c r="D69" s="221">
        <v>-18965.8</v>
      </c>
      <c r="E69" s="221"/>
      <c r="F69" s="221"/>
      <c r="G69" s="221"/>
      <c r="H69" s="323"/>
    </row>
    <row r="70" spans="1:8" x14ac:dyDescent="0.2">
      <c r="A70" s="222" t="s">
        <v>958</v>
      </c>
      <c r="B70" s="222" t="s">
        <v>959</v>
      </c>
      <c r="C70" s="221">
        <v>-51713.74</v>
      </c>
      <c r="D70" s="221">
        <v>-51713.74</v>
      </c>
      <c r="E70" s="221"/>
      <c r="F70" s="221"/>
      <c r="G70" s="221"/>
      <c r="H70" s="323"/>
    </row>
    <row r="71" spans="1:8" x14ac:dyDescent="0.2">
      <c r="A71" s="222" t="s">
        <v>960</v>
      </c>
      <c r="B71" s="222" t="s">
        <v>961</v>
      </c>
      <c r="C71" s="221">
        <v>-3866.21</v>
      </c>
      <c r="D71" s="221">
        <v>-3866.21</v>
      </c>
      <c r="E71" s="221"/>
      <c r="F71" s="221"/>
      <c r="G71" s="221"/>
      <c r="H71" s="323"/>
    </row>
    <row r="72" spans="1:8" x14ac:dyDescent="0.2">
      <c r="A72" s="222" t="s">
        <v>962</v>
      </c>
      <c r="B72" s="222" t="s">
        <v>963</v>
      </c>
      <c r="C72" s="221">
        <v>-9125575.1699999999</v>
      </c>
      <c r="D72" s="221">
        <v>-9125575.1699999999</v>
      </c>
      <c r="E72" s="221"/>
      <c r="F72" s="221"/>
      <c r="G72" s="221"/>
      <c r="H72" s="323"/>
    </row>
    <row r="73" spans="1:8" x14ac:dyDescent="0.2">
      <c r="A73" s="222"/>
      <c r="B73" s="222"/>
      <c r="C73" s="221"/>
      <c r="D73" s="221"/>
      <c r="E73" s="221"/>
      <c r="F73" s="221"/>
      <c r="G73" s="221"/>
      <c r="H73" s="323"/>
    </row>
    <row r="74" spans="1:8" x14ac:dyDescent="0.2">
      <c r="A74" s="322"/>
      <c r="B74" s="322" t="s">
        <v>336</v>
      </c>
      <c r="C74" s="321">
        <f>SUM(C8:C73)</f>
        <v>-21343844.300000001</v>
      </c>
      <c r="D74" s="321">
        <f>SUM(D8:D73)</f>
        <v>-21343844.300000001</v>
      </c>
      <c r="E74" s="321">
        <f>SUM(E8:E73)</f>
        <v>0</v>
      </c>
      <c r="F74" s="321">
        <f>SUM(F8:F73)</f>
        <v>0</v>
      </c>
      <c r="G74" s="321">
        <f>SUM(G8:G73)</f>
        <v>0</v>
      </c>
      <c r="H74" s="321"/>
    </row>
    <row r="77" spans="1:8" x14ac:dyDescent="0.2">
      <c r="A77" s="216" t="s">
        <v>335</v>
      </c>
      <c r="B77" s="190"/>
      <c r="C77" s="23"/>
      <c r="D77" s="23"/>
      <c r="E77" s="23"/>
      <c r="F77" s="23"/>
      <c r="G77" s="23"/>
      <c r="H77" s="324" t="s">
        <v>334</v>
      </c>
    </row>
    <row r="78" spans="1:8" x14ac:dyDescent="0.2">
      <c r="A78" s="287"/>
    </row>
    <row r="79" spans="1:8" ht="15" customHeight="1" x14ac:dyDescent="0.2">
      <c r="A79" s="227" t="s">
        <v>45</v>
      </c>
      <c r="B79" s="226" t="s">
        <v>46</v>
      </c>
      <c r="C79" s="224" t="s">
        <v>242</v>
      </c>
      <c r="D79" s="266" t="s">
        <v>265</v>
      </c>
      <c r="E79" s="266" t="s">
        <v>264</v>
      </c>
      <c r="F79" s="266" t="s">
        <v>263</v>
      </c>
      <c r="G79" s="265" t="s">
        <v>262</v>
      </c>
      <c r="H79" s="226" t="s">
        <v>261</v>
      </c>
    </row>
    <row r="80" spans="1:8" x14ac:dyDescent="0.2">
      <c r="A80" s="222" t="s">
        <v>689</v>
      </c>
      <c r="B80" s="222" t="s">
        <v>689</v>
      </c>
      <c r="C80" s="221"/>
      <c r="D80" s="221"/>
      <c r="E80" s="221"/>
      <c r="F80" s="221"/>
      <c r="G80" s="221"/>
      <c r="H80" s="323"/>
    </row>
    <row r="81" spans="1:8" x14ac:dyDescent="0.2">
      <c r="A81" s="222"/>
      <c r="B81" s="222"/>
      <c r="C81" s="221"/>
      <c r="D81" s="221"/>
      <c r="E81" s="221"/>
      <c r="F81" s="221"/>
      <c r="G81" s="221"/>
      <c r="H81" s="323"/>
    </row>
    <row r="82" spans="1:8" x14ac:dyDescent="0.2">
      <c r="A82" s="222"/>
      <c r="B82" s="222"/>
      <c r="C82" s="221"/>
      <c r="D82" s="221"/>
      <c r="E82" s="221"/>
      <c r="F82" s="221"/>
      <c r="G82" s="221"/>
      <c r="H82" s="323"/>
    </row>
    <row r="83" spans="1:8" x14ac:dyDescent="0.2">
      <c r="A83" s="222"/>
      <c r="B83" s="222"/>
      <c r="C83" s="221"/>
      <c r="D83" s="221"/>
      <c r="E83" s="221"/>
      <c r="F83" s="221"/>
      <c r="G83" s="221"/>
      <c r="H83" s="323"/>
    </row>
    <row r="84" spans="1:8" x14ac:dyDescent="0.2">
      <c r="A84" s="222"/>
      <c r="B84" s="222"/>
      <c r="C84" s="221"/>
      <c r="D84" s="221"/>
      <c r="E84" s="221"/>
      <c r="F84" s="221"/>
      <c r="G84" s="221"/>
      <c r="H84" s="323"/>
    </row>
    <row r="85" spans="1:8" x14ac:dyDescent="0.2">
      <c r="A85" s="222"/>
      <c r="B85" s="222"/>
      <c r="C85" s="221"/>
      <c r="D85" s="221"/>
      <c r="E85" s="221"/>
      <c r="F85" s="221"/>
      <c r="G85" s="221"/>
      <c r="H85" s="323"/>
    </row>
    <row r="86" spans="1:8" x14ac:dyDescent="0.2">
      <c r="A86" s="222"/>
      <c r="B86" s="222"/>
      <c r="C86" s="221"/>
      <c r="D86" s="221"/>
      <c r="E86" s="221"/>
      <c r="F86" s="221"/>
      <c r="G86" s="221"/>
      <c r="H86" s="323"/>
    </row>
    <row r="87" spans="1:8" x14ac:dyDescent="0.2">
      <c r="A87" s="222"/>
      <c r="B87" s="222"/>
      <c r="C87" s="221"/>
      <c r="D87" s="221"/>
      <c r="E87" s="221"/>
      <c r="F87" s="221"/>
      <c r="G87" s="221"/>
      <c r="H87" s="323"/>
    </row>
    <row r="88" spans="1:8" x14ac:dyDescent="0.2">
      <c r="A88" s="222"/>
      <c r="B88" s="222"/>
      <c r="C88" s="221"/>
      <c r="D88" s="221"/>
      <c r="E88" s="221"/>
      <c r="F88" s="221"/>
      <c r="G88" s="221"/>
      <c r="H88" s="323"/>
    </row>
    <row r="89" spans="1:8" x14ac:dyDescent="0.2">
      <c r="A89" s="222"/>
      <c r="B89" s="222"/>
      <c r="C89" s="221"/>
      <c r="D89" s="221"/>
      <c r="E89" s="221"/>
      <c r="F89" s="221"/>
      <c r="G89" s="221"/>
      <c r="H89" s="323"/>
    </row>
    <row r="90" spans="1:8" x14ac:dyDescent="0.2">
      <c r="A90" s="222"/>
      <c r="B90" s="222"/>
      <c r="C90" s="221"/>
      <c r="D90" s="221"/>
      <c r="E90" s="221"/>
      <c r="F90" s="221"/>
      <c r="G90" s="221"/>
      <c r="H90" s="323"/>
    </row>
    <row r="91" spans="1:8" x14ac:dyDescent="0.2">
      <c r="A91" s="222"/>
      <c r="B91" s="222"/>
      <c r="C91" s="221"/>
      <c r="D91" s="221"/>
      <c r="E91" s="221"/>
      <c r="F91" s="221"/>
      <c r="G91" s="221"/>
      <c r="H91" s="323"/>
    </row>
    <row r="92" spans="1:8" x14ac:dyDescent="0.2">
      <c r="A92" s="222"/>
      <c r="B92" s="222"/>
      <c r="C92" s="221"/>
      <c r="D92" s="221"/>
      <c r="E92" s="221"/>
      <c r="F92" s="221"/>
      <c r="G92" s="221"/>
      <c r="H92" s="323"/>
    </row>
    <row r="93" spans="1:8" x14ac:dyDescent="0.2">
      <c r="A93" s="222"/>
      <c r="B93" s="222"/>
      <c r="C93" s="221"/>
      <c r="D93" s="221"/>
      <c r="E93" s="221"/>
      <c r="F93" s="221"/>
      <c r="G93" s="221"/>
      <c r="H93" s="323"/>
    </row>
    <row r="94" spans="1:8" x14ac:dyDescent="0.2">
      <c r="A94" s="322"/>
      <c r="B94" s="322" t="s">
        <v>333</v>
      </c>
      <c r="C94" s="321">
        <f>SUM(C80:C93)</f>
        <v>0</v>
      </c>
      <c r="D94" s="321">
        <f>SUM(D80:D93)</f>
        <v>0</v>
      </c>
      <c r="E94" s="321">
        <f>SUM(E80:E93)</f>
        <v>0</v>
      </c>
      <c r="F94" s="321">
        <f>SUM(F80:F93)</f>
        <v>0</v>
      </c>
      <c r="G94" s="321">
        <f>SUM(G80:G93)</f>
        <v>0</v>
      </c>
      <c r="H94" s="321"/>
    </row>
  </sheetData>
  <dataValidations count="8">
    <dataValidation allowBlank="1" showInputMessage="1" showErrorMessage="1" prompt="Saldo final de la Información Financiera Trimestral que se presenta (trimestral: 1er, 2do, 3ro. o 4to.)." sqref="C7 C79"/>
    <dataValidation allowBlank="1" showInputMessage="1" showErrorMessage="1" prompt="Corresponde al número de la cuenta de acuerdo al Plan de Cuentas emitido por el CONAC (DOF 23/12/2015)." sqref="A7 A79"/>
    <dataValidation allowBlank="1" showInputMessage="1" showErrorMessage="1" prompt="Informar sobre la factibilidad de pago." sqref="H7 H79"/>
    <dataValidation allowBlank="1" showInputMessage="1" showErrorMessage="1" prompt="Importe de la cuentas por cobrar con vencimiento mayor a 365 días." sqref="G7 G79"/>
    <dataValidation allowBlank="1" showInputMessage="1" showErrorMessage="1" prompt="Importe de la cuentas por cobrar con fecha de vencimiento de 181 a 365 días." sqref="F7 F79"/>
    <dataValidation allowBlank="1" showInputMessage="1" showErrorMessage="1" prompt="Importe de la cuentas por cobrar con fecha de vencimiento de 91 a 180 días." sqref="E7 E79"/>
    <dataValidation allowBlank="1" showInputMessage="1" showErrorMessage="1" prompt="Importe de la cuentas por cobrar con fecha de vencimiento de 1 a 90 días." sqref="D7 D79"/>
    <dataValidation allowBlank="1" showInputMessage="1" showErrorMessage="1" prompt="Corresponde al nombre o descripción de la cuenta de acuerdo al Plan de Cuentas emitido por el CONAC." sqref="B7 B79"/>
  </dataValidations>
  <pageMargins left="0.7" right="0.7" top="0.75" bottom="0.75" header="0.3" footer="0.3"/>
  <pageSetup scale="5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79" t="s">
        <v>143</v>
      </c>
      <c r="B2" s="480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B42" sqref="B42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3" t="s">
        <v>343</v>
      </c>
      <c r="B5" s="333"/>
      <c r="E5" s="324" t="s">
        <v>340</v>
      </c>
    </row>
    <row r="6" spans="1:5" x14ac:dyDescent="0.2">
      <c r="D6" s="23"/>
    </row>
    <row r="7" spans="1:5" ht="15" customHeight="1" x14ac:dyDescent="0.2">
      <c r="A7" s="227" t="s">
        <v>45</v>
      </c>
      <c r="B7" s="226" t="s">
        <v>46</v>
      </c>
      <c r="C7" s="224" t="s">
        <v>242</v>
      </c>
      <c r="D7" s="224" t="s">
        <v>339</v>
      </c>
      <c r="E7" s="224" t="s">
        <v>261</v>
      </c>
    </row>
    <row r="8" spans="1:5" ht="11.25" customHeight="1" x14ac:dyDescent="0.2">
      <c r="A8" s="222" t="s">
        <v>690</v>
      </c>
      <c r="B8" s="222" t="s">
        <v>690</v>
      </c>
      <c r="C8" s="323"/>
      <c r="D8" s="323"/>
      <c r="E8" s="302"/>
    </row>
    <row r="9" spans="1:5" x14ac:dyDescent="0.2">
      <c r="A9" s="222"/>
      <c r="B9" s="222"/>
      <c r="C9" s="323"/>
      <c r="D9" s="323"/>
      <c r="E9" s="302"/>
    </row>
    <row r="10" spans="1:5" x14ac:dyDescent="0.2">
      <c r="A10" s="332"/>
      <c r="B10" s="332" t="s">
        <v>342</v>
      </c>
      <c r="C10" s="331">
        <f>SUM(C8:C9)</f>
        <v>0</v>
      </c>
      <c r="D10" s="325"/>
      <c r="E10" s="325"/>
    </row>
    <row r="13" spans="1:5" ht="11.25" customHeight="1" x14ac:dyDescent="0.2">
      <c r="A13" s="216" t="s">
        <v>341</v>
      </c>
      <c r="B13" s="190"/>
      <c r="E13" s="324" t="s">
        <v>340</v>
      </c>
    </row>
    <row r="14" spans="1:5" x14ac:dyDescent="0.2">
      <c r="A14" s="287"/>
    </row>
    <row r="15" spans="1:5" ht="15" customHeight="1" x14ac:dyDescent="0.2">
      <c r="A15" s="227" t="s">
        <v>45</v>
      </c>
      <c r="B15" s="226" t="s">
        <v>46</v>
      </c>
      <c r="C15" s="224" t="s">
        <v>242</v>
      </c>
      <c r="D15" s="224" t="s">
        <v>339</v>
      </c>
      <c r="E15" s="224" t="s">
        <v>261</v>
      </c>
    </row>
    <row r="16" spans="1:5" x14ac:dyDescent="0.2">
      <c r="A16" s="330" t="s">
        <v>690</v>
      </c>
      <c r="B16" s="329" t="s">
        <v>690</v>
      </c>
      <c r="C16" s="328"/>
      <c r="D16" s="323"/>
      <c r="E16" s="302"/>
    </row>
    <row r="17" spans="1:5" x14ac:dyDescent="0.2">
      <c r="A17" s="222"/>
      <c r="B17" s="327"/>
      <c r="C17" s="323"/>
      <c r="D17" s="323"/>
      <c r="E17" s="302"/>
    </row>
    <row r="18" spans="1:5" x14ac:dyDescent="0.2">
      <c r="A18" s="322"/>
      <c r="B18" s="322" t="s">
        <v>338</v>
      </c>
      <c r="C18" s="326">
        <f>SUM(C16:C17)</f>
        <v>0</v>
      </c>
      <c r="D18" s="325"/>
      <c r="E18" s="325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79" t="s">
        <v>143</v>
      </c>
      <c r="B2" s="480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6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6" t="s">
        <v>351</v>
      </c>
      <c r="B5" s="190"/>
      <c r="C5" s="7"/>
      <c r="D5" s="89"/>
      <c r="E5" s="324" t="s">
        <v>345</v>
      </c>
    </row>
    <row r="6" spans="1:5" s="12" customFormat="1" x14ac:dyDescent="0.2">
      <c r="A6" s="287"/>
      <c r="B6" s="89"/>
      <c r="C6" s="7"/>
      <c r="D6" s="89"/>
      <c r="E6" s="89"/>
    </row>
    <row r="7" spans="1:5" s="12" customFormat="1" ht="15" customHeight="1" x14ac:dyDescent="0.2">
      <c r="A7" s="227" t="s">
        <v>45</v>
      </c>
      <c r="B7" s="226" t="s">
        <v>46</v>
      </c>
      <c r="C7" s="224" t="s">
        <v>242</v>
      </c>
      <c r="D7" s="224" t="s">
        <v>339</v>
      </c>
      <c r="E7" s="224" t="s">
        <v>261</v>
      </c>
    </row>
    <row r="8" spans="1:5" s="12" customFormat="1" x14ac:dyDescent="0.2">
      <c r="A8" s="330" t="s">
        <v>690</v>
      </c>
      <c r="B8" s="329" t="s">
        <v>690</v>
      </c>
      <c r="C8" s="328"/>
      <c r="D8" s="323"/>
      <c r="E8" s="302"/>
    </row>
    <row r="9" spans="1:5" s="12" customFormat="1" x14ac:dyDescent="0.2">
      <c r="A9" s="222"/>
      <c r="B9" s="327"/>
      <c r="C9" s="323"/>
      <c r="D9" s="323"/>
      <c r="E9" s="302"/>
    </row>
    <row r="10" spans="1:5" s="12" customFormat="1" x14ac:dyDescent="0.2">
      <c r="A10" s="322"/>
      <c r="B10" s="322" t="s">
        <v>350</v>
      </c>
      <c r="C10" s="326">
        <f>SUM(C8:C9)</f>
        <v>0</v>
      </c>
      <c r="D10" s="325"/>
      <c r="E10" s="325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6" t="s">
        <v>349</v>
      </c>
      <c r="B13" s="216"/>
      <c r="C13" s="13"/>
      <c r="D13" s="25"/>
      <c r="E13" s="190" t="s">
        <v>348</v>
      </c>
    </row>
    <row r="14" spans="1:5" s="24" customFormat="1" x14ac:dyDescent="0.2">
      <c r="A14" s="280"/>
      <c r="B14" s="280"/>
      <c r="C14" s="23"/>
      <c r="D14" s="25"/>
    </row>
    <row r="15" spans="1:5" ht="15" customHeight="1" x14ac:dyDescent="0.2">
      <c r="A15" s="227" t="s">
        <v>45</v>
      </c>
      <c r="B15" s="226" t="s">
        <v>46</v>
      </c>
      <c r="C15" s="224" t="s">
        <v>242</v>
      </c>
      <c r="D15" s="224" t="s">
        <v>339</v>
      </c>
      <c r="E15" s="224" t="s">
        <v>261</v>
      </c>
    </row>
    <row r="16" spans="1:5" ht="11.25" customHeight="1" x14ac:dyDescent="0.2">
      <c r="A16" s="237" t="s">
        <v>690</v>
      </c>
      <c r="B16" s="275" t="s">
        <v>690</v>
      </c>
      <c r="C16" s="221"/>
      <c r="D16" s="221"/>
      <c r="E16" s="302"/>
    </row>
    <row r="17" spans="1:5" x14ac:dyDescent="0.2">
      <c r="A17" s="237"/>
      <c r="B17" s="275"/>
      <c r="C17" s="221"/>
      <c r="D17" s="221"/>
      <c r="E17" s="302"/>
    </row>
    <row r="18" spans="1:5" x14ac:dyDescent="0.2">
      <c r="A18" s="335"/>
      <c r="B18" s="335" t="s">
        <v>347</v>
      </c>
      <c r="C18" s="334">
        <f>SUM(C16:C17)</f>
        <v>0</v>
      </c>
      <c r="D18" s="243"/>
      <c r="E18" s="243"/>
    </row>
    <row r="21" spans="1:5" x14ac:dyDescent="0.2">
      <c r="A21" s="216" t="s">
        <v>346</v>
      </c>
      <c r="B21" s="190"/>
      <c r="E21" s="324" t="s">
        <v>345</v>
      </c>
    </row>
    <row r="22" spans="1:5" x14ac:dyDescent="0.2">
      <c r="A22" s="287"/>
    </row>
    <row r="23" spans="1:5" ht="15" customHeight="1" x14ac:dyDescent="0.2">
      <c r="A23" s="227" t="s">
        <v>45</v>
      </c>
      <c r="B23" s="226" t="s">
        <v>46</v>
      </c>
      <c r="C23" s="224" t="s">
        <v>242</v>
      </c>
      <c r="D23" s="224" t="s">
        <v>339</v>
      </c>
      <c r="E23" s="224" t="s">
        <v>261</v>
      </c>
    </row>
    <row r="24" spans="1:5" x14ac:dyDescent="0.2">
      <c r="A24" s="330" t="s">
        <v>690</v>
      </c>
      <c r="B24" s="329" t="s">
        <v>690</v>
      </c>
      <c r="C24" s="328"/>
      <c r="D24" s="323"/>
      <c r="E24" s="302"/>
    </row>
    <row r="25" spans="1:5" x14ac:dyDescent="0.2">
      <c r="A25" s="222"/>
      <c r="B25" s="327"/>
      <c r="C25" s="323"/>
      <c r="D25" s="323"/>
      <c r="E25" s="302"/>
    </row>
    <row r="26" spans="1:5" x14ac:dyDescent="0.2">
      <c r="A26" s="322"/>
      <c r="B26" s="322" t="s">
        <v>344</v>
      </c>
      <c r="C26" s="326">
        <f>SUM(C24:C25)</f>
        <v>0</v>
      </c>
      <c r="D26" s="325"/>
      <c r="E26" s="325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79" t="s">
        <v>143</v>
      </c>
      <c r="B2" s="480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L20" sqref="L20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4"/>
    <col min="29" max="16384" width="11.42578125" style="193"/>
  </cols>
  <sheetData>
    <row r="1" spans="1:28" s="24" customFormat="1" ht="18" customHeight="1" x14ac:dyDescent="0.2">
      <c r="A1" s="493" t="s">
        <v>1670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6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94" t="s">
        <v>54</v>
      </c>
      <c r="Q4" s="494"/>
      <c r="R4" s="494"/>
      <c r="S4" s="494"/>
      <c r="T4" s="494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95" t="s">
        <v>55</v>
      </c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6"/>
    </row>
    <row r="7" spans="1:28" ht="12.95" customHeight="1" x14ac:dyDescent="0.2">
      <c r="A7" s="211"/>
      <c r="B7" s="211"/>
      <c r="C7" s="211"/>
      <c r="D7" s="211"/>
      <c r="E7" s="211"/>
      <c r="F7" s="214" t="s">
        <v>120</v>
      </c>
      <c r="G7" s="213"/>
      <c r="H7" s="215" t="s">
        <v>238</v>
      </c>
      <c r="I7" s="212"/>
      <c r="J7" s="211"/>
      <c r="K7" s="214" t="s">
        <v>121</v>
      </c>
      <c r="L7" s="213"/>
      <c r="M7" s="212"/>
      <c r="N7" s="212"/>
      <c r="O7" s="212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</row>
    <row r="8" spans="1:28" s="206" customFormat="1" ht="33.75" customHeight="1" x14ac:dyDescent="0.25">
      <c r="A8" s="208" t="s">
        <v>125</v>
      </c>
      <c r="B8" s="208" t="s">
        <v>56</v>
      </c>
      <c r="C8" s="208" t="s">
        <v>57</v>
      </c>
      <c r="D8" s="208" t="s">
        <v>134</v>
      </c>
      <c r="E8" s="208" t="s">
        <v>126</v>
      </c>
      <c r="F8" s="210" t="s">
        <v>69</v>
      </c>
      <c r="G8" s="210" t="s">
        <v>70</v>
      </c>
      <c r="H8" s="210" t="s">
        <v>70</v>
      </c>
      <c r="I8" s="209" t="s">
        <v>127</v>
      </c>
      <c r="J8" s="208" t="s">
        <v>58</v>
      </c>
      <c r="K8" s="210" t="s">
        <v>69</v>
      </c>
      <c r="L8" s="210" t="s">
        <v>70</v>
      </c>
      <c r="M8" s="209" t="s">
        <v>122</v>
      </c>
      <c r="N8" s="209" t="s">
        <v>123</v>
      </c>
      <c r="O8" s="209" t="s">
        <v>59</v>
      </c>
      <c r="P8" s="208" t="s">
        <v>128</v>
      </c>
      <c r="Q8" s="208" t="s">
        <v>129</v>
      </c>
      <c r="R8" s="208" t="s">
        <v>60</v>
      </c>
      <c r="S8" s="208" t="s">
        <v>61</v>
      </c>
      <c r="T8" s="208" t="s">
        <v>62</v>
      </c>
      <c r="U8" s="208" t="s">
        <v>63</v>
      </c>
      <c r="V8" s="208" t="s">
        <v>64</v>
      </c>
      <c r="W8" s="208" t="s">
        <v>65</v>
      </c>
      <c r="X8" s="208" t="s">
        <v>66</v>
      </c>
      <c r="Y8" s="208" t="s">
        <v>124</v>
      </c>
      <c r="Z8" s="208" t="s">
        <v>67</v>
      </c>
      <c r="AA8" s="208" t="s">
        <v>68</v>
      </c>
      <c r="AB8" s="207"/>
    </row>
    <row r="9" spans="1:28" ht="57" x14ac:dyDescent="0.25">
      <c r="A9" s="458" t="s">
        <v>71</v>
      </c>
      <c r="B9" s="453" t="s">
        <v>1663</v>
      </c>
      <c r="C9" s="451" t="s">
        <v>1664</v>
      </c>
      <c r="D9" s="451"/>
      <c r="E9" s="451"/>
      <c r="F9" s="455"/>
      <c r="G9" s="455">
        <v>35000000</v>
      </c>
      <c r="H9" s="457">
        <v>35000000</v>
      </c>
      <c r="I9" s="457">
        <v>18394429</v>
      </c>
      <c r="J9" s="456" t="s">
        <v>1665</v>
      </c>
      <c r="K9" s="455"/>
      <c r="L9" s="455">
        <v>16605571</v>
      </c>
      <c r="M9" s="455">
        <v>8418327.3870000001</v>
      </c>
      <c r="N9" s="455">
        <v>1639912.3</v>
      </c>
      <c r="O9" s="455"/>
      <c r="P9" s="454">
        <v>180</v>
      </c>
      <c r="Q9" s="454"/>
      <c r="R9" s="452">
        <v>40956</v>
      </c>
      <c r="S9" s="452">
        <v>46854</v>
      </c>
      <c r="T9" s="451" t="s">
        <v>1666</v>
      </c>
      <c r="U9" s="451"/>
      <c r="V9" s="453" t="s">
        <v>1667</v>
      </c>
      <c r="W9" s="453"/>
      <c r="X9" s="451"/>
      <c r="Y9" s="451">
        <v>193</v>
      </c>
      <c r="Z9" s="452">
        <v>40956</v>
      </c>
      <c r="AA9" s="451"/>
      <c r="AB9" s="449"/>
    </row>
    <row r="10" spans="1:28" s="205" customFormat="1" ht="56.25" x14ac:dyDescent="0.2">
      <c r="A10" s="458" t="s">
        <v>72</v>
      </c>
      <c r="B10" s="453" t="s">
        <v>1668</v>
      </c>
      <c r="C10" s="451" t="s">
        <v>1664</v>
      </c>
      <c r="D10" s="451"/>
      <c r="E10" s="451"/>
      <c r="F10" s="455"/>
      <c r="G10" s="455">
        <v>16000000</v>
      </c>
      <c r="H10" s="457">
        <v>16000000</v>
      </c>
      <c r="I10" s="457">
        <v>11822264</v>
      </c>
      <c r="J10" s="456" t="s">
        <v>1665</v>
      </c>
      <c r="K10" s="455"/>
      <c r="L10" s="455">
        <v>4177736</v>
      </c>
      <c r="M10" s="455">
        <v>3198154.3800000004</v>
      </c>
      <c r="N10" s="455">
        <v>884884.09999999986</v>
      </c>
      <c r="O10" s="455"/>
      <c r="P10" s="454">
        <v>180</v>
      </c>
      <c r="Q10" s="454"/>
      <c r="R10" s="452">
        <v>41506</v>
      </c>
      <c r="S10" s="452">
        <v>46985</v>
      </c>
      <c r="T10" s="451" t="s">
        <v>1669</v>
      </c>
      <c r="U10" s="451"/>
      <c r="V10" s="453" t="s">
        <v>1667</v>
      </c>
      <c r="W10" s="453"/>
      <c r="X10" s="451"/>
      <c r="Y10" s="451">
        <v>80</v>
      </c>
      <c r="Z10" s="452">
        <v>41506</v>
      </c>
      <c r="AA10" s="451"/>
      <c r="AB10" s="459"/>
    </row>
    <row r="11" spans="1:28" s="194" customFormat="1" ht="56.25" x14ac:dyDescent="0.2">
      <c r="A11" s="458" t="s">
        <v>73</v>
      </c>
      <c r="B11" s="453" t="s">
        <v>1668</v>
      </c>
      <c r="C11" s="451" t="s">
        <v>1664</v>
      </c>
      <c r="D11" s="451"/>
      <c r="E11" s="451"/>
      <c r="F11" s="455"/>
      <c r="G11" s="455">
        <v>6000000</v>
      </c>
      <c r="H11" s="457">
        <v>6000000</v>
      </c>
      <c r="I11" s="457">
        <v>4483140</v>
      </c>
      <c r="J11" s="456" t="s">
        <v>1665</v>
      </c>
      <c r="K11" s="455"/>
      <c r="L11" s="455">
        <v>1516860</v>
      </c>
      <c r="M11" s="455">
        <v>1389965.8199999998</v>
      </c>
      <c r="N11" s="455">
        <v>567067.58000000007</v>
      </c>
      <c r="O11" s="455"/>
      <c r="P11" s="454">
        <v>180</v>
      </c>
      <c r="Q11" s="454"/>
      <c r="R11" s="452">
        <v>41506</v>
      </c>
      <c r="S11" s="452">
        <v>46985</v>
      </c>
      <c r="T11" s="451" t="s">
        <v>1669</v>
      </c>
      <c r="U11" s="451"/>
      <c r="V11" s="453" t="s">
        <v>1667</v>
      </c>
      <c r="W11" s="453"/>
      <c r="X11" s="451"/>
      <c r="Y11" s="451">
        <v>80</v>
      </c>
      <c r="Z11" s="452">
        <v>41506</v>
      </c>
      <c r="AA11" s="451"/>
      <c r="AB11" s="450"/>
    </row>
    <row r="12" spans="1:28" s="194" customFormat="1" x14ac:dyDescent="0.2">
      <c r="A12" s="204" t="s">
        <v>74</v>
      </c>
      <c r="B12" s="199"/>
      <c r="C12" s="197"/>
      <c r="D12" s="197"/>
      <c r="E12" s="197"/>
      <c r="F12" s="201"/>
      <c r="G12" s="201"/>
      <c r="H12" s="203"/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/>
      <c r="U12" s="197"/>
      <c r="V12" s="199"/>
      <c r="W12" s="199"/>
      <c r="X12" s="197"/>
      <c r="Y12" s="197"/>
      <c r="Z12" s="198"/>
      <c r="AA12" s="197"/>
    </row>
    <row r="13" spans="1:28" s="194" customFormat="1" x14ac:dyDescent="0.2">
      <c r="A13" s="204"/>
      <c r="B13" s="199"/>
      <c r="C13" s="197"/>
      <c r="D13" s="197"/>
      <c r="E13" s="197"/>
      <c r="F13" s="201"/>
      <c r="G13" s="201"/>
      <c r="H13" s="203"/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8" s="194" customFormat="1" x14ac:dyDescent="0.2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8" s="194" customFormat="1" x14ac:dyDescent="0.2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8" s="194" customFormat="1" x14ac:dyDescent="0.2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 x14ac:dyDescent="0.2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 x14ac:dyDescent="0.2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57000000</v>
      </c>
      <c r="H18" s="79">
        <f>SUM(H9:H17)</f>
        <v>57000000</v>
      </c>
      <c r="I18" s="79">
        <f>SUM(I9:I17)</f>
        <v>34699833</v>
      </c>
      <c r="J18" s="80"/>
      <c r="K18" s="79">
        <f>SUM(K9:K17)</f>
        <v>0</v>
      </c>
      <c r="L18" s="79">
        <f>SUM(L9:L17)</f>
        <v>22300167</v>
      </c>
      <c r="M18" s="79">
        <f>SUM(M9:M17)</f>
        <v>13006447.587000001</v>
      </c>
      <c r="N18" s="79">
        <f>SUM(N9:N17)</f>
        <v>3091863.98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79" t="s">
        <v>143</v>
      </c>
      <c r="B2" s="480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81" t="s">
        <v>228</v>
      </c>
      <c r="B6" s="482"/>
      <c r="C6" s="482"/>
      <c r="D6" s="482"/>
      <c r="E6" s="482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80" t="s">
        <v>143</v>
      </c>
      <c r="B2" s="480"/>
      <c r="C2" s="480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1"/>
  <sheetViews>
    <sheetView topLeftCell="A121" zoomScaleNormal="100" zoomScaleSheetLayoutView="100" workbookViewId="0">
      <selection activeCell="C107" sqref="C107:C122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0" t="s">
        <v>357</v>
      </c>
      <c r="B5" s="310"/>
      <c r="C5" s="13"/>
      <c r="D5" s="190" t="s">
        <v>356</v>
      </c>
    </row>
    <row r="6" spans="1:4" ht="11.25" customHeight="1" x14ac:dyDescent="0.2">
      <c r="A6" s="316"/>
      <c r="B6" s="316"/>
      <c r="C6" s="317"/>
      <c r="D6" s="337"/>
    </row>
    <row r="7" spans="1:4" ht="15" customHeight="1" x14ac:dyDescent="0.2">
      <c r="A7" s="227" t="s">
        <v>45</v>
      </c>
      <c r="B7" s="226" t="s">
        <v>46</v>
      </c>
      <c r="C7" s="224" t="s">
        <v>242</v>
      </c>
      <c r="D7" s="224" t="s">
        <v>261</v>
      </c>
    </row>
    <row r="8" spans="1:4" x14ac:dyDescent="0.2">
      <c r="A8" s="237" t="s">
        <v>964</v>
      </c>
      <c r="B8" s="237" t="s">
        <v>965</v>
      </c>
      <c r="C8" s="235">
        <v>-31279749.800000001</v>
      </c>
      <c r="D8" s="221"/>
    </row>
    <row r="9" spans="1:4" x14ac:dyDescent="0.2">
      <c r="A9" s="237" t="s">
        <v>966</v>
      </c>
      <c r="B9" s="237" t="s">
        <v>967</v>
      </c>
      <c r="C9" s="235">
        <v>-2381025.1</v>
      </c>
      <c r="D9" s="221"/>
    </row>
    <row r="10" spans="1:4" x14ac:dyDescent="0.2">
      <c r="A10" s="237" t="s">
        <v>968</v>
      </c>
      <c r="B10" s="237" t="s">
        <v>969</v>
      </c>
      <c r="C10" s="235">
        <v>-4072271.13</v>
      </c>
      <c r="D10" s="221"/>
    </row>
    <row r="11" spans="1:4" x14ac:dyDescent="0.2">
      <c r="A11" s="237" t="s">
        <v>970</v>
      </c>
      <c r="B11" s="237" t="s">
        <v>971</v>
      </c>
      <c r="C11" s="235">
        <v>-1406025.53</v>
      </c>
      <c r="D11" s="221"/>
    </row>
    <row r="12" spans="1:4" x14ac:dyDescent="0.2">
      <c r="A12" s="237" t="s">
        <v>972</v>
      </c>
      <c r="B12" s="237" t="s">
        <v>973</v>
      </c>
      <c r="C12" s="235">
        <v>-387153</v>
      </c>
      <c r="D12" s="221"/>
    </row>
    <row r="13" spans="1:4" x14ac:dyDescent="0.2">
      <c r="A13" s="237" t="s">
        <v>974</v>
      </c>
      <c r="B13" s="237" t="s">
        <v>975</v>
      </c>
      <c r="C13" s="235">
        <v>-536869</v>
      </c>
      <c r="D13" s="221"/>
    </row>
    <row r="14" spans="1:4" x14ac:dyDescent="0.2">
      <c r="A14" s="237" t="s">
        <v>976</v>
      </c>
      <c r="B14" s="237" t="s">
        <v>977</v>
      </c>
      <c r="C14" s="235">
        <v>-59035</v>
      </c>
      <c r="D14" s="221"/>
    </row>
    <row r="15" spans="1:4" x14ac:dyDescent="0.2">
      <c r="A15" s="237" t="s">
        <v>978</v>
      </c>
      <c r="B15" s="237" t="s">
        <v>979</v>
      </c>
      <c r="C15" s="235">
        <v>-1214813.1200000001</v>
      </c>
      <c r="D15" s="221"/>
    </row>
    <row r="16" spans="1:4" x14ac:dyDescent="0.2">
      <c r="A16" s="237" t="s">
        <v>980</v>
      </c>
      <c r="B16" s="237" t="s">
        <v>981</v>
      </c>
      <c r="C16" s="235">
        <v>-5314320.88</v>
      </c>
      <c r="D16" s="221"/>
    </row>
    <row r="17" spans="1:4" x14ac:dyDescent="0.2">
      <c r="A17" s="237" t="s">
        <v>982</v>
      </c>
      <c r="B17" s="237" t="s">
        <v>983</v>
      </c>
      <c r="C17" s="235">
        <v>-527848.30000000005</v>
      </c>
      <c r="D17" s="221"/>
    </row>
    <row r="18" spans="1:4" x14ac:dyDescent="0.2">
      <c r="A18" s="237" t="s">
        <v>984</v>
      </c>
      <c r="B18" s="237" t="s">
        <v>985</v>
      </c>
      <c r="C18" s="235">
        <v>-397939.46</v>
      </c>
      <c r="D18" s="221"/>
    </row>
    <row r="19" spans="1:4" x14ac:dyDescent="0.2">
      <c r="A19" s="237" t="s">
        <v>986</v>
      </c>
      <c r="B19" s="237" t="s">
        <v>987</v>
      </c>
      <c r="C19" s="235">
        <v>-7306.97</v>
      </c>
      <c r="D19" s="221"/>
    </row>
    <row r="20" spans="1:4" x14ac:dyDescent="0.2">
      <c r="A20" s="237" t="s">
        <v>988</v>
      </c>
      <c r="B20" s="237" t="s">
        <v>989</v>
      </c>
      <c r="C20" s="235">
        <v>-686242.93</v>
      </c>
      <c r="D20" s="221"/>
    </row>
    <row r="21" spans="1:4" x14ac:dyDescent="0.2">
      <c r="A21" s="237" t="s">
        <v>990</v>
      </c>
      <c r="B21" s="237" t="s">
        <v>991</v>
      </c>
      <c r="C21" s="235">
        <v>-4053006</v>
      </c>
      <c r="D21" s="221"/>
    </row>
    <row r="22" spans="1:4" x14ac:dyDescent="0.2">
      <c r="A22" s="237" t="s">
        <v>992</v>
      </c>
      <c r="B22" s="237" t="s">
        <v>993</v>
      </c>
      <c r="C22" s="235">
        <v>-967442</v>
      </c>
      <c r="D22" s="221"/>
    </row>
    <row r="23" spans="1:4" x14ac:dyDescent="0.2">
      <c r="A23" s="237" t="s">
        <v>994</v>
      </c>
      <c r="B23" s="237" t="s">
        <v>995</v>
      </c>
      <c r="C23" s="235">
        <v>-642092.48</v>
      </c>
      <c r="D23" s="221"/>
    </row>
    <row r="24" spans="1:4" x14ac:dyDescent="0.2">
      <c r="A24" s="237" t="s">
        <v>996</v>
      </c>
      <c r="B24" s="237" t="s">
        <v>997</v>
      </c>
      <c r="C24" s="235">
        <v>-851163.21</v>
      </c>
      <c r="D24" s="221"/>
    </row>
    <row r="25" spans="1:4" x14ac:dyDescent="0.2">
      <c r="A25" s="237" t="s">
        <v>998</v>
      </c>
      <c r="B25" s="237" t="s">
        <v>999</v>
      </c>
      <c r="C25" s="235">
        <v>-31546</v>
      </c>
      <c r="D25" s="221"/>
    </row>
    <row r="26" spans="1:4" x14ac:dyDescent="0.2">
      <c r="A26" s="237" t="s">
        <v>1000</v>
      </c>
      <c r="B26" s="237" t="s">
        <v>1001</v>
      </c>
      <c r="C26" s="235">
        <v>-834683</v>
      </c>
      <c r="D26" s="221"/>
    </row>
    <row r="27" spans="1:4" x14ac:dyDescent="0.2">
      <c r="A27" s="237" t="s">
        <v>1002</v>
      </c>
      <c r="B27" s="237" t="s">
        <v>1003</v>
      </c>
      <c r="C27" s="235">
        <v>-21518.03</v>
      </c>
      <c r="D27" s="221"/>
    </row>
    <row r="28" spans="1:4" x14ac:dyDescent="0.2">
      <c r="A28" s="237" t="s">
        <v>1004</v>
      </c>
      <c r="B28" s="237" t="s">
        <v>1005</v>
      </c>
      <c r="C28" s="235">
        <v>-60083</v>
      </c>
      <c r="D28" s="221"/>
    </row>
    <row r="29" spans="1:4" x14ac:dyDescent="0.2">
      <c r="A29" s="237" t="s">
        <v>1006</v>
      </c>
      <c r="B29" s="237" t="s">
        <v>1007</v>
      </c>
      <c r="C29" s="235">
        <v>-715</v>
      </c>
      <c r="D29" s="221"/>
    </row>
    <row r="30" spans="1:4" x14ac:dyDescent="0.2">
      <c r="A30" s="237" t="s">
        <v>1008</v>
      </c>
      <c r="B30" s="237" t="s">
        <v>1009</v>
      </c>
      <c r="C30" s="235">
        <v>-171009</v>
      </c>
      <c r="D30" s="221"/>
    </row>
    <row r="31" spans="1:4" x14ac:dyDescent="0.2">
      <c r="A31" s="237" t="s">
        <v>1010</v>
      </c>
      <c r="B31" s="237" t="s">
        <v>1011</v>
      </c>
      <c r="C31" s="235">
        <v>-33981</v>
      </c>
      <c r="D31" s="221"/>
    </row>
    <row r="32" spans="1:4" x14ac:dyDescent="0.2">
      <c r="A32" s="237" t="s">
        <v>1012</v>
      </c>
      <c r="B32" s="237" t="s">
        <v>1013</v>
      </c>
      <c r="C32" s="235">
        <v>-79440.289999999994</v>
      </c>
      <c r="D32" s="221"/>
    </row>
    <row r="33" spans="1:4" x14ac:dyDescent="0.2">
      <c r="A33" s="237" t="s">
        <v>1014</v>
      </c>
      <c r="B33" s="237" t="s">
        <v>1015</v>
      </c>
      <c r="C33" s="235">
        <v>-128601.56</v>
      </c>
      <c r="D33" s="221"/>
    </row>
    <row r="34" spans="1:4" x14ac:dyDescent="0.2">
      <c r="A34" s="237" t="s">
        <v>1016</v>
      </c>
      <c r="B34" s="237" t="s">
        <v>1017</v>
      </c>
      <c r="C34" s="235">
        <v>-40113.32</v>
      </c>
      <c r="D34" s="221"/>
    </row>
    <row r="35" spans="1:4" x14ac:dyDescent="0.2">
      <c r="A35" s="237" t="s">
        <v>1018</v>
      </c>
      <c r="B35" s="237" t="s">
        <v>1019</v>
      </c>
      <c r="C35" s="235">
        <v>-270139.94</v>
      </c>
      <c r="D35" s="221"/>
    </row>
    <row r="36" spans="1:4" x14ac:dyDescent="0.2">
      <c r="A36" s="237" t="s">
        <v>1020</v>
      </c>
      <c r="B36" s="237" t="s">
        <v>1021</v>
      </c>
      <c r="C36" s="235">
        <v>-644</v>
      </c>
      <c r="D36" s="221"/>
    </row>
    <row r="37" spans="1:4" x14ac:dyDescent="0.2">
      <c r="A37" s="237" t="s">
        <v>1022</v>
      </c>
      <c r="B37" s="237" t="s">
        <v>1023</v>
      </c>
      <c r="C37" s="235">
        <v>-4026</v>
      </c>
      <c r="D37" s="221"/>
    </row>
    <row r="38" spans="1:4" x14ac:dyDescent="0.2">
      <c r="A38" s="237" t="s">
        <v>1024</v>
      </c>
      <c r="B38" s="237" t="s">
        <v>1025</v>
      </c>
      <c r="C38" s="235">
        <v>-67629</v>
      </c>
      <c r="D38" s="221"/>
    </row>
    <row r="39" spans="1:4" x14ac:dyDescent="0.2">
      <c r="A39" s="237" t="s">
        <v>1026</v>
      </c>
      <c r="B39" s="237" t="s">
        <v>1027</v>
      </c>
      <c r="C39" s="235">
        <v>-68195.539999999994</v>
      </c>
      <c r="D39" s="221"/>
    </row>
    <row r="40" spans="1:4" x14ac:dyDescent="0.2">
      <c r="A40" s="237" t="s">
        <v>1028</v>
      </c>
      <c r="B40" s="237" t="s">
        <v>1029</v>
      </c>
      <c r="C40" s="235">
        <v>-123949.79</v>
      </c>
      <c r="D40" s="221"/>
    </row>
    <row r="41" spans="1:4" x14ac:dyDescent="0.2">
      <c r="A41" s="237" t="s">
        <v>1030</v>
      </c>
      <c r="B41" s="237" t="s">
        <v>1031</v>
      </c>
      <c r="C41" s="235">
        <v>-40087.599999999999</v>
      </c>
      <c r="D41" s="221"/>
    </row>
    <row r="42" spans="1:4" x14ac:dyDescent="0.2">
      <c r="A42" s="237" t="s">
        <v>1032</v>
      </c>
      <c r="B42" s="237" t="s">
        <v>1033</v>
      </c>
      <c r="C42" s="235">
        <v>-5966</v>
      </c>
      <c r="D42" s="221"/>
    </row>
    <row r="43" spans="1:4" x14ac:dyDescent="0.2">
      <c r="A43" s="237" t="s">
        <v>1034</v>
      </c>
      <c r="B43" s="237" t="s">
        <v>1035</v>
      </c>
      <c r="C43" s="235">
        <v>-3520</v>
      </c>
      <c r="D43" s="221"/>
    </row>
    <row r="44" spans="1:4" x14ac:dyDescent="0.2">
      <c r="A44" s="237" t="s">
        <v>1036</v>
      </c>
      <c r="B44" s="237" t="s">
        <v>1037</v>
      </c>
      <c r="C44" s="235">
        <v>-542834.9</v>
      </c>
      <c r="D44" s="221"/>
    </row>
    <row r="45" spans="1:4" x14ac:dyDescent="0.2">
      <c r="A45" s="237" t="s">
        <v>1038</v>
      </c>
      <c r="B45" s="237" t="s">
        <v>1039</v>
      </c>
      <c r="C45" s="235">
        <v>-710922</v>
      </c>
      <c r="D45" s="221"/>
    </row>
    <row r="46" spans="1:4" x14ac:dyDescent="0.2">
      <c r="A46" s="237" t="s">
        <v>1040</v>
      </c>
      <c r="B46" s="237" t="s">
        <v>1041</v>
      </c>
      <c r="C46" s="235">
        <v>-158574</v>
      </c>
      <c r="D46" s="221"/>
    </row>
    <row r="47" spans="1:4" x14ac:dyDescent="0.2">
      <c r="A47" s="237" t="s">
        <v>1042</v>
      </c>
      <c r="B47" s="237" t="s">
        <v>1043</v>
      </c>
      <c r="C47" s="235">
        <v>-687549</v>
      </c>
      <c r="D47" s="221"/>
    </row>
    <row r="48" spans="1:4" x14ac:dyDescent="0.2">
      <c r="A48" s="237" t="s">
        <v>1044</v>
      </c>
      <c r="B48" s="237" t="s">
        <v>1045</v>
      </c>
      <c r="C48" s="235">
        <v>-625668</v>
      </c>
      <c r="D48" s="221"/>
    </row>
    <row r="49" spans="1:4" x14ac:dyDescent="0.2">
      <c r="A49" s="237" t="s">
        <v>1046</v>
      </c>
      <c r="B49" s="237" t="s">
        <v>1047</v>
      </c>
      <c r="C49" s="235">
        <v>-867276.5</v>
      </c>
      <c r="D49" s="221"/>
    </row>
    <row r="50" spans="1:4" x14ac:dyDescent="0.2">
      <c r="A50" s="237" t="s">
        <v>1048</v>
      </c>
      <c r="B50" s="237" t="s">
        <v>1049</v>
      </c>
      <c r="C50" s="235">
        <v>-95726</v>
      </c>
      <c r="D50" s="221"/>
    </row>
    <row r="51" spans="1:4" x14ac:dyDescent="0.2">
      <c r="A51" s="237" t="s">
        <v>1050</v>
      </c>
      <c r="B51" s="237" t="s">
        <v>1051</v>
      </c>
      <c r="C51" s="235">
        <v>-2076771.5</v>
      </c>
      <c r="D51" s="221"/>
    </row>
    <row r="52" spans="1:4" x14ac:dyDescent="0.2">
      <c r="A52" s="237" t="s">
        <v>1052</v>
      </c>
      <c r="B52" s="237" t="s">
        <v>1053</v>
      </c>
      <c r="C52" s="235">
        <v>-55164</v>
      </c>
      <c r="D52" s="221"/>
    </row>
    <row r="53" spans="1:4" x14ac:dyDescent="0.2">
      <c r="A53" s="237" t="s">
        <v>1054</v>
      </c>
      <c r="B53" s="237" t="s">
        <v>1055</v>
      </c>
      <c r="C53" s="235">
        <v>-38440</v>
      </c>
      <c r="D53" s="221"/>
    </row>
    <row r="54" spans="1:4" x14ac:dyDescent="0.2">
      <c r="A54" s="237" t="s">
        <v>1056</v>
      </c>
      <c r="B54" s="237" t="s">
        <v>1057</v>
      </c>
      <c r="C54" s="235">
        <v>-16988.580000000002</v>
      </c>
      <c r="D54" s="221"/>
    </row>
    <row r="55" spans="1:4" x14ac:dyDescent="0.2">
      <c r="A55" s="237" t="s">
        <v>1058</v>
      </c>
      <c r="B55" s="237" t="s">
        <v>1059</v>
      </c>
      <c r="C55" s="235">
        <v>-162</v>
      </c>
      <c r="D55" s="221"/>
    </row>
    <row r="56" spans="1:4" x14ac:dyDescent="0.2">
      <c r="A56" s="237" t="s">
        <v>1060</v>
      </c>
      <c r="B56" s="237" t="s">
        <v>1061</v>
      </c>
      <c r="C56" s="235">
        <v>-178737</v>
      </c>
      <c r="D56" s="221"/>
    </row>
    <row r="57" spans="1:4" x14ac:dyDescent="0.2">
      <c r="A57" s="237" t="s">
        <v>1062</v>
      </c>
      <c r="B57" s="237" t="s">
        <v>1063</v>
      </c>
      <c r="C57" s="235">
        <v>-6006</v>
      </c>
      <c r="D57" s="221"/>
    </row>
    <row r="58" spans="1:4" x14ac:dyDescent="0.2">
      <c r="A58" s="237" t="s">
        <v>1064</v>
      </c>
      <c r="B58" s="237" t="s">
        <v>1065</v>
      </c>
      <c r="C58" s="235">
        <v>-253895</v>
      </c>
      <c r="D58" s="221"/>
    </row>
    <row r="59" spans="1:4" x14ac:dyDescent="0.2">
      <c r="A59" s="237" t="s">
        <v>1066</v>
      </c>
      <c r="B59" s="237" t="s">
        <v>1067</v>
      </c>
      <c r="C59" s="235">
        <v>-679</v>
      </c>
      <c r="D59" s="221"/>
    </row>
    <row r="60" spans="1:4" x14ac:dyDescent="0.2">
      <c r="A60" s="237" t="s">
        <v>1068</v>
      </c>
      <c r="B60" s="237" t="s">
        <v>1069</v>
      </c>
      <c r="C60" s="235">
        <v>-66340</v>
      </c>
      <c r="D60" s="221"/>
    </row>
    <row r="61" spans="1:4" x14ac:dyDescent="0.2">
      <c r="A61" s="237" t="s">
        <v>1070</v>
      </c>
      <c r="B61" s="237" t="s">
        <v>1071</v>
      </c>
      <c r="C61" s="235">
        <v>-426454.03</v>
      </c>
      <c r="D61" s="221"/>
    </row>
    <row r="62" spans="1:4" x14ac:dyDescent="0.2">
      <c r="A62" s="237" t="s">
        <v>1072</v>
      </c>
      <c r="B62" s="237" t="s">
        <v>1073</v>
      </c>
      <c r="C62" s="235">
        <v>-21785.19</v>
      </c>
      <c r="D62" s="221"/>
    </row>
    <row r="63" spans="1:4" x14ac:dyDescent="0.2">
      <c r="A63" s="237" t="s">
        <v>1074</v>
      </c>
      <c r="B63" s="237" t="s">
        <v>1075</v>
      </c>
      <c r="C63" s="235">
        <v>-17921</v>
      </c>
      <c r="D63" s="221"/>
    </row>
    <row r="64" spans="1:4" x14ac:dyDescent="0.2">
      <c r="A64" s="237" t="s">
        <v>1076</v>
      </c>
      <c r="B64" s="237" t="s">
        <v>1077</v>
      </c>
      <c r="C64" s="235">
        <v>-5536</v>
      </c>
      <c r="D64" s="221"/>
    </row>
    <row r="65" spans="1:4" x14ac:dyDescent="0.2">
      <c r="A65" s="237" t="s">
        <v>1078</v>
      </c>
      <c r="B65" s="237" t="s">
        <v>1079</v>
      </c>
      <c r="C65" s="235">
        <v>-56907</v>
      </c>
      <c r="D65" s="221"/>
    </row>
    <row r="66" spans="1:4" x14ac:dyDescent="0.2">
      <c r="A66" s="237" t="s">
        <v>1080</v>
      </c>
      <c r="B66" s="237" t="s">
        <v>1081</v>
      </c>
      <c r="C66" s="235">
        <v>-26104</v>
      </c>
      <c r="D66" s="221"/>
    </row>
    <row r="67" spans="1:4" x14ac:dyDescent="0.2">
      <c r="A67" s="237" t="s">
        <v>1082</v>
      </c>
      <c r="B67" s="237" t="s">
        <v>1083</v>
      </c>
      <c r="C67" s="235">
        <v>-4445.3999999999996</v>
      </c>
      <c r="D67" s="221"/>
    </row>
    <row r="68" spans="1:4" x14ac:dyDescent="0.2">
      <c r="A68" s="237" t="s">
        <v>1084</v>
      </c>
      <c r="B68" s="237" t="s">
        <v>1085</v>
      </c>
      <c r="C68" s="235">
        <v>-4170</v>
      </c>
      <c r="D68" s="221"/>
    </row>
    <row r="69" spans="1:4" x14ac:dyDescent="0.2">
      <c r="A69" s="237" t="s">
        <v>1086</v>
      </c>
      <c r="B69" s="237" t="s">
        <v>1087</v>
      </c>
      <c r="C69" s="235">
        <v>-7099</v>
      </c>
      <c r="D69" s="221"/>
    </row>
    <row r="70" spans="1:4" x14ac:dyDescent="0.2">
      <c r="A70" s="237" t="s">
        <v>1088</v>
      </c>
      <c r="B70" s="237" t="s">
        <v>1089</v>
      </c>
      <c r="C70" s="235">
        <v>-35101.89</v>
      </c>
      <c r="D70" s="221"/>
    </row>
    <row r="71" spans="1:4" x14ac:dyDescent="0.2">
      <c r="A71" s="237" t="s">
        <v>1090</v>
      </c>
      <c r="B71" s="237" t="s">
        <v>1091</v>
      </c>
      <c r="C71" s="235">
        <v>-490.62</v>
      </c>
      <c r="D71" s="221"/>
    </row>
    <row r="72" spans="1:4" x14ac:dyDescent="0.2">
      <c r="A72" s="237" t="s">
        <v>1092</v>
      </c>
      <c r="B72" s="237" t="s">
        <v>1093</v>
      </c>
      <c r="C72" s="235">
        <v>-2837</v>
      </c>
      <c r="D72" s="221"/>
    </row>
    <row r="73" spans="1:4" x14ac:dyDescent="0.2">
      <c r="A73" s="237" t="s">
        <v>1094</v>
      </c>
      <c r="B73" s="237" t="s">
        <v>1095</v>
      </c>
      <c r="C73" s="235">
        <v>-18865206.620000001</v>
      </c>
      <c r="D73" s="221"/>
    </row>
    <row r="74" spans="1:4" x14ac:dyDescent="0.2">
      <c r="A74" s="237" t="s">
        <v>1096</v>
      </c>
      <c r="B74" s="237" t="s">
        <v>1097</v>
      </c>
      <c r="C74" s="235">
        <v>-646870</v>
      </c>
      <c r="D74" s="221"/>
    </row>
    <row r="75" spans="1:4" x14ac:dyDescent="0.2">
      <c r="A75" s="237" t="s">
        <v>1098</v>
      </c>
      <c r="B75" s="237" t="s">
        <v>1099</v>
      </c>
      <c r="C75" s="235">
        <v>-905608</v>
      </c>
      <c r="D75" s="221"/>
    </row>
    <row r="76" spans="1:4" x14ac:dyDescent="0.2">
      <c r="A76" s="237" t="s">
        <v>1100</v>
      </c>
      <c r="B76" s="237" t="s">
        <v>1101</v>
      </c>
      <c r="C76" s="235">
        <v>-403940</v>
      </c>
      <c r="D76" s="221"/>
    </row>
    <row r="77" spans="1:4" x14ac:dyDescent="0.2">
      <c r="A77" s="237" t="s">
        <v>1102</v>
      </c>
      <c r="B77" s="237" t="s">
        <v>1103</v>
      </c>
      <c r="C77" s="235">
        <v>-1576145.97</v>
      </c>
      <c r="D77" s="221"/>
    </row>
    <row r="78" spans="1:4" x14ac:dyDescent="0.2">
      <c r="A78" s="237" t="s">
        <v>1104</v>
      </c>
      <c r="B78" s="237" t="s">
        <v>1105</v>
      </c>
      <c r="C78" s="235">
        <v>-85316</v>
      </c>
      <c r="D78" s="221"/>
    </row>
    <row r="79" spans="1:4" x14ac:dyDescent="0.2">
      <c r="A79" s="237" t="s">
        <v>1106</v>
      </c>
      <c r="B79" s="237" t="s">
        <v>1107</v>
      </c>
      <c r="C79" s="235">
        <v>-74168</v>
      </c>
      <c r="D79" s="221"/>
    </row>
    <row r="80" spans="1:4" x14ac:dyDescent="0.2">
      <c r="A80" s="237" t="s">
        <v>1108</v>
      </c>
      <c r="B80" s="237" t="s">
        <v>1109</v>
      </c>
      <c r="C80" s="235">
        <v>-46865</v>
      </c>
      <c r="D80" s="221"/>
    </row>
    <row r="81" spans="1:4" x14ac:dyDescent="0.2">
      <c r="A81" s="237" t="s">
        <v>1110</v>
      </c>
      <c r="B81" s="237" t="s">
        <v>1111</v>
      </c>
      <c r="C81" s="235">
        <v>-14572</v>
      </c>
      <c r="D81" s="221"/>
    </row>
    <row r="82" spans="1:4" x14ac:dyDescent="0.2">
      <c r="A82" s="237" t="s">
        <v>1112</v>
      </c>
      <c r="B82" s="237" t="s">
        <v>1113</v>
      </c>
      <c r="C82" s="235">
        <v>-250124</v>
      </c>
      <c r="D82" s="221"/>
    </row>
    <row r="83" spans="1:4" x14ac:dyDescent="0.2">
      <c r="A83" s="237" t="s">
        <v>1114</v>
      </c>
      <c r="B83" s="237" t="s">
        <v>1115</v>
      </c>
      <c r="C83" s="235">
        <v>-168188</v>
      </c>
      <c r="D83" s="221"/>
    </row>
    <row r="84" spans="1:4" x14ac:dyDescent="0.2">
      <c r="A84" s="237" t="s">
        <v>1116</v>
      </c>
      <c r="B84" s="237" t="s">
        <v>1117</v>
      </c>
      <c r="C84" s="235">
        <v>-125422.8</v>
      </c>
      <c r="D84" s="221"/>
    </row>
    <row r="85" spans="1:4" x14ac:dyDescent="0.2">
      <c r="A85" s="237" t="s">
        <v>1118</v>
      </c>
      <c r="B85" s="237" t="s">
        <v>1119</v>
      </c>
      <c r="C85" s="235">
        <v>-400649</v>
      </c>
      <c r="D85" s="221"/>
    </row>
    <row r="86" spans="1:4" x14ac:dyDescent="0.2">
      <c r="A86" s="237" t="s">
        <v>1120</v>
      </c>
      <c r="B86" s="237" t="s">
        <v>1121</v>
      </c>
      <c r="C86" s="235">
        <v>-56794</v>
      </c>
      <c r="D86" s="221"/>
    </row>
    <row r="87" spans="1:4" x14ac:dyDescent="0.2">
      <c r="A87" s="237" t="s">
        <v>1122</v>
      </c>
      <c r="B87" s="237" t="s">
        <v>1123</v>
      </c>
      <c r="C87" s="235">
        <v>-35368</v>
      </c>
      <c r="D87" s="221"/>
    </row>
    <row r="88" spans="1:4" x14ac:dyDescent="0.2">
      <c r="A88" s="237" t="s">
        <v>1124</v>
      </c>
      <c r="B88" s="237" t="s">
        <v>1125</v>
      </c>
      <c r="C88" s="235">
        <v>-361928</v>
      </c>
      <c r="D88" s="221"/>
    </row>
    <row r="89" spans="1:4" x14ac:dyDescent="0.2">
      <c r="A89" s="237" t="s">
        <v>1126</v>
      </c>
      <c r="B89" s="237" t="s">
        <v>1127</v>
      </c>
      <c r="C89" s="235">
        <v>-3788610</v>
      </c>
      <c r="D89" s="221"/>
    </row>
    <row r="90" spans="1:4" x14ac:dyDescent="0.2">
      <c r="A90" s="237" t="s">
        <v>1128</v>
      </c>
      <c r="B90" s="237" t="s">
        <v>1129</v>
      </c>
      <c r="C90" s="235">
        <v>-13997</v>
      </c>
      <c r="D90" s="221"/>
    </row>
    <row r="91" spans="1:4" x14ac:dyDescent="0.2">
      <c r="A91" s="237" t="s">
        <v>1130</v>
      </c>
      <c r="B91" s="237" t="s">
        <v>1131</v>
      </c>
      <c r="C91" s="235">
        <v>-107104.5</v>
      </c>
      <c r="D91" s="221"/>
    </row>
    <row r="92" spans="1:4" x14ac:dyDescent="0.2">
      <c r="A92" s="237" t="s">
        <v>1132</v>
      </c>
      <c r="B92" s="237" t="s">
        <v>1133</v>
      </c>
      <c r="C92" s="235">
        <v>-2866</v>
      </c>
      <c r="D92" s="221"/>
    </row>
    <row r="93" spans="1:4" x14ac:dyDescent="0.2">
      <c r="A93" s="237" t="s">
        <v>1134</v>
      </c>
      <c r="B93" s="237" t="s">
        <v>1135</v>
      </c>
      <c r="C93" s="235">
        <v>-517644.79</v>
      </c>
      <c r="D93" s="221"/>
    </row>
    <row r="94" spans="1:4" x14ac:dyDescent="0.2">
      <c r="A94" s="237" t="s">
        <v>1136</v>
      </c>
      <c r="B94" s="237" t="s">
        <v>1137</v>
      </c>
      <c r="C94" s="235">
        <v>-22647</v>
      </c>
      <c r="D94" s="221"/>
    </row>
    <row r="95" spans="1:4" x14ac:dyDescent="0.2">
      <c r="A95" s="237" t="s">
        <v>1138</v>
      </c>
      <c r="B95" s="237" t="s">
        <v>1139</v>
      </c>
      <c r="C95" s="235">
        <v>-515733.1</v>
      </c>
      <c r="D95" s="221"/>
    </row>
    <row r="96" spans="1:4" x14ac:dyDescent="0.2">
      <c r="A96" s="237" t="s">
        <v>1140</v>
      </c>
      <c r="B96" s="237" t="s">
        <v>1141</v>
      </c>
      <c r="C96" s="235">
        <v>-6041</v>
      </c>
      <c r="D96" s="221"/>
    </row>
    <row r="97" spans="1:4" x14ac:dyDescent="0.2">
      <c r="A97" s="237" t="s">
        <v>1142</v>
      </c>
      <c r="B97" s="237" t="s">
        <v>1143</v>
      </c>
      <c r="C97" s="235">
        <v>-1990</v>
      </c>
      <c r="D97" s="221"/>
    </row>
    <row r="98" spans="1:4" x14ac:dyDescent="0.2">
      <c r="A98" s="237" t="s">
        <v>1144</v>
      </c>
      <c r="B98" s="237" t="s">
        <v>30</v>
      </c>
      <c r="C98" s="235">
        <v>-832054.28</v>
      </c>
      <c r="D98" s="221"/>
    </row>
    <row r="99" spans="1:4" x14ac:dyDescent="0.2">
      <c r="A99" s="237"/>
      <c r="B99" s="237"/>
      <c r="C99" s="235"/>
      <c r="D99" s="221"/>
    </row>
    <row r="100" spans="1:4" s="8" customFormat="1" x14ac:dyDescent="0.2">
      <c r="A100" s="252"/>
      <c r="B100" s="252" t="s">
        <v>355</v>
      </c>
      <c r="C100" s="232">
        <f>SUM(C8:C99)</f>
        <v>-93586589.649999991</v>
      </c>
      <c r="D100" s="243"/>
    </row>
    <row r="101" spans="1:4" s="8" customFormat="1" x14ac:dyDescent="0.2">
      <c r="A101" s="59"/>
      <c r="B101" s="59"/>
      <c r="C101" s="11"/>
      <c r="D101" s="11"/>
    </row>
    <row r="102" spans="1:4" s="8" customFormat="1" x14ac:dyDescent="0.2">
      <c r="A102" s="59"/>
      <c r="B102" s="59"/>
      <c r="C102" s="11"/>
      <c r="D102" s="11"/>
    </row>
    <row r="103" spans="1:4" x14ac:dyDescent="0.2">
      <c r="A103" s="60"/>
      <c r="B103" s="60"/>
      <c r="C103" s="36"/>
      <c r="D103" s="36"/>
    </row>
    <row r="104" spans="1:4" ht="21.75" customHeight="1" x14ac:dyDescent="0.2">
      <c r="A104" s="310" t="s">
        <v>354</v>
      </c>
      <c r="B104" s="310"/>
      <c r="C104" s="338"/>
      <c r="D104" s="190" t="s">
        <v>353</v>
      </c>
    </row>
    <row r="105" spans="1:4" x14ac:dyDescent="0.2">
      <c r="A105" s="316"/>
      <c r="B105" s="316"/>
      <c r="C105" s="317"/>
      <c r="D105" s="337"/>
    </row>
    <row r="106" spans="1:4" ht="15" customHeight="1" x14ac:dyDescent="0.2">
      <c r="A106" s="227" t="s">
        <v>45</v>
      </c>
      <c r="B106" s="226" t="s">
        <v>46</v>
      </c>
      <c r="C106" s="224" t="s">
        <v>242</v>
      </c>
      <c r="D106" s="224" t="s">
        <v>261</v>
      </c>
    </row>
    <row r="107" spans="1:4" x14ac:dyDescent="0.2">
      <c r="A107" s="237" t="s">
        <v>1145</v>
      </c>
      <c r="B107" s="237" t="s">
        <v>1146</v>
      </c>
      <c r="C107" s="235">
        <v>-22233243.48</v>
      </c>
      <c r="D107" s="221"/>
    </row>
    <row r="108" spans="1:4" x14ac:dyDescent="0.2">
      <c r="A108" s="237" t="s">
        <v>1147</v>
      </c>
      <c r="B108" s="237" t="s">
        <v>1148</v>
      </c>
      <c r="C108" s="235">
        <v>-95954496.590000004</v>
      </c>
      <c r="D108" s="221"/>
    </row>
    <row r="109" spans="1:4" x14ac:dyDescent="0.2">
      <c r="A109" s="237" t="s">
        <v>1149</v>
      </c>
      <c r="B109" s="237" t="s">
        <v>1150</v>
      </c>
      <c r="C109" s="235">
        <v>-1960710.35</v>
      </c>
      <c r="D109" s="221"/>
    </row>
    <row r="110" spans="1:4" x14ac:dyDescent="0.2">
      <c r="A110" s="237" t="s">
        <v>1151</v>
      </c>
      <c r="B110" s="237" t="s">
        <v>1152</v>
      </c>
      <c r="C110" s="235">
        <v>-7568922.8200000003</v>
      </c>
      <c r="D110" s="221"/>
    </row>
    <row r="111" spans="1:4" x14ac:dyDescent="0.2">
      <c r="A111" s="237" t="s">
        <v>1153</v>
      </c>
      <c r="B111" s="237" t="s">
        <v>1154</v>
      </c>
      <c r="C111" s="235">
        <v>-7558129.29</v>
      </c>
      <c r="D111" s="221"/>
    </row>
    <row r="112" spans="1:4" x14ac:dyDescent="0.2">
      <c r="A112" s="237" t="s">
        <v>1155</v>
      </c>
      <c r="B112" s="237" t="s">
        <v>1156</v>
      </c>
      <c r="C112" s="235">
        <v>-6498833.0300000003</v>
      </c>
      <c r="D112" s="221"/>
    </row>
    <row r="113" spans="1:4" x14ac:dyDescent="0.2">
      <c r="A113" s="237" t="s">
        <v>1157</v>
      </c>
      <c r="B113" s="237" t="s">
        <v>1158</v>
      </c>
      <c r="C113" s="235">
        <v>-1109500</v>
      </c>
      <c r="D113" s="221"/>
    </row>
    <row r="114" spans="1:4" x14ac:dyDescent="0.2">
      <c r="A114" s="237" t="s">
        <v>1159</v>
      </c>
      <c r="B114" s="237" t="s">
        <v>1160</v>
      </c>
      <c r="C114" s="235">
        <v>-23952205</v>
      </c>
      <c r="D114" s="221"/>
    </row>
    <row r="115" spans="1:4" x14ac:dyDescent="0.2">
      <c r="A115" s="237" t="s">
        <v>1161</v>
      </c>
      <c r="B115" s="237" t="s">
        <v>1162</v>
      </c>
      <c r="C115" s="235">
        <v>-66896224</v>
      </c>
      <c r="D115" s="221"/>
    </row>
    <row r="116" spans="1:4" x14ac:dyDescent="0.2">
      <c r="A116" s="237" t="s">
        <v>1163</v>
      </c>
      <c r="B116" s="237" t="s">
        <v>1164</v>
      </c>
      <c r="C116" s="235">
        <v>-29767078.52</v>
      </c>
      <c r="D116" s="221"/>
    </row>
    <row r="117" spans="1:4" x14ac:dyDescent="0.2">
      <c r="A117" s="237" t="s">
        <v>1165</v>
      </c>
      <c r="B117" s="237" t="s">
        <v>1166</v>
      </c>
      <c r="C117" s="235">
        <v>-70816483.939999998</v>
      </c>
      <c r="D117" s="221"/>
    </row>
    <row r="118" spans="1:4" x14ac:dyDescent="0.2">
      <c r="A118" s="237" t="s">
        <v>1167</v>
      </c>
      <c r="B118" s="237" t="s">
        <v>1168</v>
      </c>
      <c r="C118" s="235">
        <v>-2367484.79</v>
      </c>
      <c r="D118" s="221"/>
    </row>
    <row r="119" spans="1:4" x14ac:dyDescent="0.2">
      <c r="A119" s="237" t="s">
        <v>1169</v>
      </c>
      <c r="B119" s="237" t="s">
        <v>1170</v>
      </c>
      <c r="C119" s="235">
        <v>-746543.85</v>
      </c>
      <c r="D119" s="221"/>
    </row>
    <row r="120" spans="1:4" x14ac:dyDescent="0.2">
      <c r="A120" s="237" t="s">
        <v>1171</v>
      </c>
      <c r="B120" s="237" t="s">
        <v>1172</v>
      </c>
      <c r="C120" s="235">
        <v>-4514904.8499999996</v>
      </c>
      <c r="D120" s="221"/>
    </row>
    <row r="121" spans="1:4" x14ac:dyDescent="0.2">
      <c r="A121" s="237" t="s">
        <v>1173</v>
      </c>
      <c r="B121" s="237" t="s">
        <v>1174</v>
      </c>
      <c r="C121" s="235">
        <v>-176917.97</v>
      </c>
      <c r="D121" s="221"/>
    </row>
    <row r="122" spans="1:4" x14ac:dyDescent="0.2">
      <c r="A122" s="237"/>
      <c r="B122" s="237"/>
      <c r="C122" s="235"/>
      <c r="D122" s="221"/>
    </row>
    <row r="123" spans="1:4" x14ac:dyDescent="0.2">
      <c r="A123" s="237"/>
      <c r="B123" s="237"/>
      <c r="C123" s="235"/>
      <c r="D123" s="221"/>
    </row>
    <row r="124" spans="1:4" x14ac:dyDescent="0.2">
      <c r="A124" s="237"/>
      <c r="B124" s="237"/>
      <c r="C124" s="235"/>
      <c r="D124" s="221"/>
    </row>
    <row r="125" spans="1:4" x14ac:dyDescent="0.2">
      <c r="A125" s="237"/>
      <c r="B125" s="237"/>
      <c r="C125" s="235"/>
      <c r="D125" s="221"/>
    </row>
    <row r="126" spans="1:4" x14ac:dyDescent="0.2">
      <c r="A126" s="237"/>
      <c r="B126" s="237"/>
      <c r="C126" s="235"/>
      <c r="D126" s="221"/>
    </row>
    <row r="127" spans="1:4" x14ac:dyDescent="0.2">
      <c r="A127" s="237"/>
      <c r="B127" s="237"/>
      <c r="C127" s="235"/>
      <c r="D127" s="221"/>
    </row>
    <row r="128" spans="1:4" x14ac:dyDescent="0.2">
      <c r="A128" s="237"/>
      <c r="B128" s="237"/>
      <c r="C128" s="235"/>
      <c r="D128" s="221"/>
    </row>
    <row r="129" spans="1:4" x14ac:dyDescent="0.2">
      <c r="A129" s="237"/>
      <c r="B129" s="237"/>
      <c r="C129" s="235"/>
      <c r="D129" s="221"/>
    </row>
    <row r="130" spans="1:4" x14ac:dyDescent="0.2">
      <c r="A130" s="237"/>
      <c r="B130" s="237"/>
      <c r="C130" s="235"/>
      <c r="D130" s="221"/>
    </row>
    <row r="131" spans="1:4" x14ac:dyDescent="0.2">
      <c r="A131" s="237"/>
      <c r="B131" s="237"/>
      <c r="C131" s="235"/>
      <c r="D131" s="221"/>
    </row>
    <row r="132" spans="1:4" x14ac:dyDescent="0.2">
      <c r="A132" s="237"/>
      <c r="B132" s="237"/>
      <c r="C132" s="235"/>
      <c r="D132" s="221"/>
    </row>
    <row r="133" spans="1:4" x14ac:dyDescent="0.2">
      <c r="A133" s="237"/>
      <c r="B133" s="237"/>
      <c r="C133" s="235"/>
      <c r="D133" s="221"/>
    </row>
    <row r="134" spans="1:4" x14ac:dyDescent="0.2">
      <c r="A134" s="237"/>
      <c r="B134" s="237"/>
      <c r="C134" s="235"/>
      <c r="D134" s="221"/>
    </row>
    <row r="135" spans="1:4" x14ac:dyDescent="0.2">
      <c r="A135" s="237"/>
      <c r="B135" s="237"/>
      <c r="C135" s="235"/>
      <c r="D135" s="221"/>
    </row>
    <row r="136" spans="1:4" x14ac:dyDescent="0.2">
      <c r="A136" s="237"/>
      <c r="B136" s="237"/>
      <c r="C136" s="235"/>
      <c r="D136" s="221"/>
    </row>
    <row r="137" spans="1:4" x14ac:dyDescent="0.2">
      <c r="A137" s="237"/>
      <c r="B137" s="237"/>
      <c r="C137" s="235"/>
      <c r="D137" s="221"/>
    </row>
    <row r="138" spans="1:4" x14ac:dyDescent="0.2">
      <c r="A138" s="237"/>
      <c r="B138" s="237"/>
      <c r="C138" s="235"/>
      <c r="D138" s="221"/>
    </row>
    <row r="139" spans="1:4" x14ac:dyDescent="0.2">
      <c r="A139" s="237"/>
      <c r="B139" s="237"/>
      <c r="C139" s="235"/>
      <c r="D139" s="221"/>
    </row>
    <row r="140" spans="1:4" x14ac:dyDescent="0.2">
      <c r="A140" s="237"/>
      <c r="B140" s="237"/>
      <c r="C140" s="235"/>
      <c r="D140" s="221"/>
    </row>
    <row r="141" spans="1:4" x14ac:dyDescent="0.2">
      <c r="A141" s="237"/>
      <c r="B141" s="237"/>
      <c r="C141" s="235"/>
      <c r="D141" s="221"/>
    </row>
    <row r="142" spans="1:4" x14ac:dyDescent="0.2">
      <c r="A142" s="237"/>
      <c r="B142" s="237"/>
      <c r="C142" s="235"/>
      <c r="D142" s="221"/>
    </row>
    <row r="143" spans="1:4" x14ac:dyDescent="0.2">
      <c r="A143" s="237"/>
      <c r="B143" s="237"/>
      <c r="C143" s="235"/>
      <c r="D143" s="221"/>
    </row>
    <row r="144" spans="1:4" x14ac:dyDescent="0.2">
      <c r="A144" s="252"/>
      <c r="B144" s="252" t="s">
        <v>352</v>
      </c>
      <c r="C144" s="232">
        <f>SUM(C107:C143)</f>
        <v>-342121678.48000008</v>
      </c>
      <c r="D144" s="243"/>
    </row>
    <row r="145" spans="1:4" x14ac:dyDescent="0.2">
      <c r="A145" s="60"/>
      <c r="B145" s="60"/>
      <c r="C145" s="36"/>
      <c r="D145" s="36"/>
    </row>
    <row r="146" spans="1:4" x14ac:dyDescent="0.2">
      <c r="A146" s="60"/>
      <c r="B146" s="60"/>
      <c r="C146" s="36"/>
      <c r="D146" s="36"/>
    </row>
    <row r="147" spans="1:4" x14ac:dyDescent="0.2">
      <c r="A147" s="60"/>
      <c r="B147" s="60"/>
      <c r="C147" s="36"/>
      <c r="D147" s="36"/>
    </row>
    <row r="148" spans="1:4" x14ac:dyDescent="0.2">
      <c r="A148" s="60"/>
      <c r="B148" s="60"/>
      <c r="C148" s="36"/>
      <c r="D148" s="36"/>
    </row>
    <row r="149" spans="1:4" x14ac:dyDescent="0.2">
      <c r="A149" s="60"/>
      <c r="B149" s="60"/>
      <c r="C149" s="36"/>
      <c r="D149" s="36"/>
    </row>
    <row r="150" spans="1:4" x14ac:dyDescent="0.2">
      <c r="A150" s="60"/>
      <c r="B150" s="60"/>
      <c r="C150" s="36"/>
      <c r="D150" s="36"/>
    </row>
    <row r="151" spans="1:4" x14ac:dyDescent="0.2">
      <c r="A151" s="60"/>
      <c r="B151" s="60"/>
      <c r="C151" s="36"/>
      <c r="D151" s="36"/>
    </row>
    <row r="152" spans="1:4" x14ac:dyDescent="0.2">
      <c r="A152" s="60"/>
      <c r="B152" s="60"/>
      <c r="C152" s="36"/>
      <c r="D152" s="36"/>
    </row>
    <row r="153" spans="1:4" x14ac:dyDescent="0.2">
      <c r="A153" s="60"/>
      <c r="B153" s="60"/>
      <c r="C153" s="36"/>
      <c r="D153" s="36"/>
    </row>
    <row r="154" spans="1:4" x14ac:dyDescent="0.2">
      <c r="A154" s="60"/>
      <c r="B154" s="60"/>
      <c r="C154" s="36"/>
      <c r="D154" s="36"/>
    </row>
    <row r="155" spans="1:4" x14ac:dyDescent="0.2">
      <c r="A155" s="60"/>
      <c r="B155" s="60"/>
      <c r="C155" s="36"/>
      <c r="D155" s="36"/>
    </row>
    <row r="156" spans="1:4" x14ac:dyDescent="0.2">
      <c r="A156" s="60"/>
      <c r="B156" s="60"/>
      <c r="C156" s="36"/>
      <c r="D156" s="36"/>
    </row>
    <row r="157" spans="1:4" x14ac:dyDescent="0.2">
      <c r="A157" s="60"/>
      <c r="B157" s="60"/>
      <c r="C157" s="36"/>
      <c r="D157" s="36"/>
    </row>
    <row r="158" spans="1:4" x14ac:dyDescent="0.2">
      <c r="A158" s="60"/>
      <c r="B158" s="60"/>
      <c r="C158" s="36"/>
      <c r="D158" s="36"/>
    </row>
    <row r="159" spans="1:4" x14ac:dyDescent="0.2">
      <c r="A159" s="60"/>
      <c r="B159" s="60"/>
      <c r="C159" s="36"/>
      <c r="D159" s="36"/>
    </row>
    <row r="160" spans="1:4" x14ac:dyDescent="0.2">
      <c r="A160" s="60"/>
      <c r="B160" s="60"/>
      <c r="C160" s="36"/>
      <c r="D160" s="36"/>
    </row>
    <row r="161" spans="1:4" x14ac:dyDescent="0.2">
      <c r="A161" s="60"/>
      <c r="B161" s="60"/>
      <c r="C161" s="36"/>
      <c r="D161" s="36"/>
    </row>
  </sheetData>
  <dataValidations disablePrompts="1" count="4">
    <dataValidation allowBlank="1" showInputMessage="1" showErrorMessage="1" prompt="Saldo final de la Información Financiera Trimestral que se presenta (trimestral: 1er, 2do, 3ro. o 4to.)." sqref="C7 C106"/>
    <dataValidation allowBlank="1" showInputMessage="1" showErrorMessage="1" prompt="Corresponde al número de la cuenta de acuerdo al Plan de Cuentas emitido por el CONAC (DOF 23/12/2015)." sqref="A7 A106"/>
    <dataValidation allowBlank="1" showInputMessage="1" showErrorMessage="1" prompt="Corresponde al nombre o descripción de la cuenta de acuerdo al Plan de Cuentas emitido por el CONAC." sqref="B7 B106"/>
    <dataValidation allowBlank="1" showInputMessage="1" showErrorMessage="1" prompt="Características cualitativas significativas que les impacten financieramente." sqref="D7 D106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79" t="s">
        <v>143</v>
      </c>
      <c r="B2" s="480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39" sqref="B39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0" t="s">
        <v>360</v>
      </c>
      <c r="B5" s="310"/>
      <c r="C5" s="22"/>
      <c r="E5" s="190" t="s">
        <v>359</v>
      </c>
    </row>
    <row r="6" spans="1:5" x14ac:dyDescent="0.2">
      <c r="A6" s="316"/>
      <c r="B6" s="316"/>
      <c r="C6" s="317"/>
      <c r="D6" s="316"/>
      <c r="E6" s="337"/>
    </row>
    <row r="7" spans="1:5" ht="15" customHeight="1" x14ac:dyDescent="0.2">
      <c r="A7" s="227" t="s">
        <v>45</v>
      </c>
      <c r="B7" s="226" t="s">
        <v>46</v>
      </c>
      <c r="C7" s="224" t="s">
        <v>242</v>
      </c>
      <c r="D7" s="344" t="s">
        <v>339</v>
      </c>
      <c r="E7" s="224" t="s">
        <v>261</v>
      </c>
    </row>
    <row r="8" spans="1:5" x14ac:dyDescent="0.2">
      <c r="A8" s="343" t="s">
        <v>689</v>
      </c>
      <c r="B8" s="343" t="s">
        <v>689</v>
      </c>
      <c r="C8" s="342"/>
      <c r="D8" s="341"/>
      <c r="E8" s="341"/>
    </row>
    <row r="9" spans="1:5" x14ac:dyDescent="0.2">
      <c r="A9" s="343"/>
      <c r="B9" s="343"/>
      <c r="C9" s="342"/>
      <c r="D9" s="341"/>
      <c r="E9" s="341"/>
    </row>
    <row r="10" spans="1:5" x14ac:dyDescent="0.2">
      <c r="A10" s="343"/>
      <c r="B10" s="343"/>
      <c r="C10" s="342"/>
      <c r="D10" s="341"/>
      <c r="E10" s="341"/>
    </row>
    <row r="11" spans="1:5" x14ac:dyDescent="0.2">
      <c r="A11" s="343"/>
      <c r="B11" s="343"/>
      <c r="C11" s="342"/>
      <c r="D11" s="341"/>
      <c r="E11" s="341"/>
    </row>
    <row r="12" spans="1:5" x14ac:dyDescent="0.2">
      <c r="A12" s="343"/>
      <c r="B12" s="343"/>
      <c r="C12" s="342"/>
      <c r="D12" s="341"/>
      <c r="E12" s="341"/>
    </row>
    <row r="13" spans="1:5" x14ac:dyDescent="0.2">
      <c r="A13" s="343"/>
      <c r="B13" s="343"/>
      <c r="C13" s="342"/>
      <c r="D13" s="341"/>
      <c r="E13" s="341"/>
    </row>
    <row r="14" spans="1:5" x14ac:dyDescent="0.2">
      <c r="A14" s="340"/>
      <c r="B14" s="252" t="s">
        <v>358</v>
      </c>
      <c r="C14" s="219">
        <f>SUM(C8:C13)</f>
        <v>0</v>
      </c>
      <c r="D14" s="339"/>
      <c r="E14" s="339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79" t="s">
        <v>143</v>
      </c>
      <c r="B2" s="480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86" t="s">
        <v>205</v>
      </c>
      <c r="B7" s="497"/>
      <c r="C7" s="497"/>
      <c r="D7" s="497"/>
      <c r="E7" s="498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abSelected="1" topLeftCell="A130" zoomScaleNormal="100" zoomScaleSheetLayoutView="100" workbookViewId="0">
      <selection activeCell="B166" sqref="B166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hidden="1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3"/>
      <c r="E1" s="5"/>
    </row>
    <row r="2" spans="1:8" s="12" customFormat="1" ht="11.25" customHeight="1" x14ac:dyDescent="0.2">
      <c r="A2" s="21" t="s">
        <v>0</v>
      </c>
      <c r="B2" s="21"/>
      <c r="C2" s="22"/>
      <c r="D2" s="353"/>
      <c r="E2" s="35"/>
    </row>
    <row r="3" spans="1:8" s="12" customFormat="1" ht="10.5" customHeight="1" x14ac:dyDescent="0.2">
      <c r="C3" s="22"/>
      <c r="D3" s="353"/>
      <c r="E3" s="35"/>
    </row>
    <row r="4" spans="1:8" s="12" customFormat="1" ht="10.5" customHeight="1" x14ac:dyDescent="0.2">
      <c r="C4" s="22"/>
      <c r="D4" s="353"/>
      <c r="E4" s="35"/>
    </row>
    <row r="5" spans="1:8" s="12" customFormat="1" ht="11.25" customHeight="1" x14ac:dyDescent="0.2">
      <c r="A5" s="216" t="s">
        <v>365</v>
      </c>
      <c r="B5" s="216"/>
      <c r="C5" s="22"/>
      <c r="D5" s="352"/>
      <c r="E5" s="351" t="s">
        <v>364</v>
      </c>
    </row>
    <row r="6" spans="1:8" ht="11.25" customHeight="1" x14ac:dyDescent="0.2">
      <c r="A6" s="250"/>
      <c r="B6" s="250"/>
      <c r="C6" s="248"/>
      <c r="D6" s="350"/>
      <c r="E6" s="3"/>
      <c r="F6" s="89"/>
      <c r="G6" s="89"/>
      <c r="H6" s="89"/>
    </row>
    <row r="7" spans="1:8" ht="15" customHeight="1" x14ac:dyDescent="0.2">
      <c r="A7" s="227" t="s">
        <v>45</v>
      </c>
      <c r="B7" s="226" t="s">
        <v>46</v>
      </c>
      <c r="C7" s="224" t="s">
        <v>242</v>
      </c>
      <c r="D7" s="349" t="s">
        <v>363</v>
      </c>
      <c r="E7" s="348" t="s">
        <v>362</v>
      </c>
      <c r="F7" s="89"/>
      <c r="G7" s="89"/>
      <c r="H7" s="89"/>
    </row>
    <row r="8" spans="1:8" x14ac:dyDescent="0.2">
      <c r="A8" s="461" t="s">
        <v>1175</v>
      </c>
      <c r="B8" s="461" t="s">
        <v>1176</v>
      </c>
      <c r="C8" s="475">
        <v>5101847.0599999996</v>
      </c>
      <c r="D8" s="472">
        <f>C8/C162</f>
        <v>1.3063913969352511E-2</v>
      </c>
      <c r="E8" s="472">
        <v>1.3063913969352511E-2</v>
      </c>
    </row>
    <row r="9" spans="1:8" x14ac:dyDescent="0.2">
      <c r="A9" s="461" t="s">
        <v>1177</v>
      </c>
      <c r="B9" s="461" t="s">
        <v>1178</v>
      </c>
      <c r="C9" s="475">
        <v>81532619.349999994</v>
      </c>
      <c r="D9" s="472">
        <f>C9/C162</f>
        <v>0.20877441294454754</v>
      </c>
      <c r="E9" s="472">
        <v>0.20877441294454754</v>
      </c>
    </row>
    <row r="10" spans="1:8" x14ac:dyDescent="0.2">
      <c r="A10" s="461" t="s">
        <v>1179</v>
      </c>
      <c r="B10" s="461" t="s">
        <v>1180</v>
      </c>
      <c r="C10" s="475">
        <v>208341.31</v>
      </c>
      <c r="D10" s="472">
        <f>C10/C162</f>
        <v>5.3348383793029705E-4</v>
      </c>
      <c r="E10" s="472">
        <v>5.3348383793029705E-4</v>
      </c>
    </row>
    <row r="11" spans="1:8" x14ac:dyDescent="0.2">
      <c r="A11" s="461" t="s">
        <v>1181</v>
      </c>
      <c r="B11" s="461" t="s">
        <v>1182</v>
      </c>
      <c r="C11" s="475">
        <v>5527647.0700000003</v>
      </c>
      <c r="D11" s="472">
        <f>C11/C162</f>
        <v>1.415422785633709E-2</v>
      </c>
      <c r="E11" s="472">
        <v>1.415422785633709E-2</v>
      </c>
    </row>
    <row r="12" spans="1:8" x14ac:dyDescent="0.2">
      <c r="A12" s="461" t="s">
        <v>1183</v>
      </c>
      <c r="B12" s="461" t="s">
        <v>1184</v>
      </c>
      <c r="C12" s="475">
        <v>1036966.96</v>
      </c>
      <c r="D12" s="472">
        <f>C12/C162</f>
        <v>2.6552828799421141E-3</v>
      </c>
      <c r="E12" s="472">
        <v>2.6552828799421141E-3</v>
      </c>
    </row>
    <row r="13" spans="1:8" x14ac:dyDescent="0.2">
      <c r="A13" s="461" t="s">
        <v>1185</v>
      </c>
      <c r="B13" s="461" t="s">
        <v>1186</v>
      </c>
      <c r="C13" s="475">
        <v>1507077.67</v>
      </c>
      <c r="D13" s="472">
        <f>C13/C162</f>
        <v>3.8590598256805124E-3</v>
      </c>
      <c r="E13" s="472">
        <v>3.8590598256805124E-3</v>
      </c>
    </row>
    <row r="14" spans="1:8" x14ac:dyDescent="0.2">
      <c r="A14" s="461" t="s">
        <v>1187</v>
      </c>
      <c r="B14" s="461" t="s">
        <v>1188</v>
      </c>
      <c r="C14" s="475">
        <v>10531809.92</v>
      </c>
      <c r="D14" s="472">
        <f>C14/C162</f>
        <v>2.6968009255936686E-2</v>
      </c>
      <c r="E14" s="472">
        <v>2.6968009255936686E-2</v>
      </c>
    </row>
    <row r="15" spans="1:8" x14ac:dyDescent="0.2">
      <c r="A15" s="461" t="s">
        <v>1189</v>
      </c>
      <c r="B15" s="461" t="s">
        <v>1190</v>
      </c>
      <c r="C15" s="475">
        <v>964318.34</v>
      </c>
      <c r="D15" s="472">
        <f>C15/C162</f>
        <v>2.4692570523328909E-3</v>
      </c>
      <c r="E15" s="472">
        <v>2.4692570523328909E-3</v>
      </c>
    </row>
    <row r="16" spans="1:8" x14ac:dyDescent="0.2">
      <c r="A16" s="461" t="s">
        <v>1191</v>
      </c>
      <c r="B16" s="461" t="s">
        <v>1192</v>
      </c>
      <c r="C16" s="475">
        <v>307500</v>
      </c>
      <c r="D16" s="472">
        <f>C16/C162</f>
        <v>7.8739199712033262E-4</v>
      </c>
      <c r="E16" s="472">
        <v>7.8739199712033262E-4</v>
      </c>
    </row>
    <row r="17" spans="1:5" x14ac:dyDescent="0.2">
      <c r="A17" s="461" t="s">
        <v>1193</v>
      </c>
      <c r="B17" s="461" t="s">
        <v>1194</v>
      </c>
      <c r="C17" s="475">
        <v>210150.82</v>
      </c>
      <c r="D17" s="472">
        <f>C17/C162</f>
        <v>5.3811731335374157E-4</v>
      </c>
      <c r="E17" s="472">
        <v>5.3811731335374157E-4</v>
      </c>
    </row>
    <row r="18" spans="1:5" x14ac:dyDescent="0.2">
      <c r="A18" s="461" t="s">
        <v>1195</v>
      </c>
      <c r="B18" s="461" t="s">
        <v>1196</v>
      </c>
      <c r="C18" s="475">
        <v>9063382.4000000004</v>
      </c>
      <c r="D18" s="472">
        <f>C18/C162</f>
        <v>2.3207917946670809E-2</v>
      </c>
      <c r="E18" s="472">
        <v>2.3207917946670809E-2</v>
      </c>
    </row>
    <row r="19" spans="1:5" x14ac:dyDescent="0.2">
      <c r="A19" s="461" t="s">
        <v>1197</v>
      </c>
      <c r="B19" s="461" t="s">
        <v>1198</v>
      </c>
      <c r="C19" s="475">
        <v>2143082</v>
      </c>
      <c r="D19" s="472">
        <f>C19/C162</f>
        <v>5.4876280194232092E-3</v>
      </c>
      <c r="E19" s="472">
        <v>5.4876280194232092E-3</v>
      </c>
    </row>
    <row r="20" spans="1:5" x14ac:dyDescent="0.2">
      <c r="A20" s="461" t="s">
        <v>1199</v>
      </c>
      <c r="B20" s="461" t="s">
        <v>1200</v>
      </c>
      <c r="C20" s="475">
        <v>2644462.4900000002</v>
      </c>
      <c r="D20" s="472">
        <f>C20/C162</f>
        <v>6.771475126214334E-3</v>
      </c>
      <c r="E20" s="472">
        <v>6.771475126214334E-3</v>
      </c>
    </row>
    <row r="21" spans="1:5" x14ac:dyDescent="0.2">
      <c r="A21" s="461" t="s">
        <v>1201</v>
      </c>
      <c r="B21" s="461" t="s">
        <v>1202</v>
      </c>
      <c r="C21" s="475">
        <v>657821.22</v>
      </c>
      <c r="D21" s="472">
        <f>C21/C162</f>
        <v>1.6844330541916541E-3</v>
      </c>
      <c r="E21" s="472">
        <v>1.6844330541916541E-3</v>
      </c>
    </row>
    <row r="22" spans="1:5" x14ac:dyDescent="0.2">
      <c r="A22" s="461" t="s">
        <v>1203</v>
      </c>
      <c r="B22" s="461" t="s">
        <v>1204</v>
      </c>
      <c r="C22" s="475">
        <v>424755.95</v>
      </c>
      <c r="D22" s="472">
        <f>C22/C162</f>
        <v>1.0876404414934769E-3</v>
      </c>
      <c r="E22" s="472">
        <v>1.0876404414934769E-3</v>
      </c>
    </row>
    <row r="23" spans="1:5" x14ac:dyDescent="0.2">
      <c r="A23" s="461" t="s">
        <v>1205</v>
      </c>
      <c r="B23" s="461" t="s">
        <v>1206</v>
      </c>
      <c r="C23" s="475">
        <v>565866.96</v>
      </c>
      <c r="D23" s="472">
        <f>C23/C162</f>
        <v>1.4489727341099555E-3</v>
      </c>
      <c r="E23" s="472">
        <v>1.4489727341099555E-3</v>
      </c>
    </row>
    <row r="24" spans="1:5" x14ac:dyDescent="0.2">
      <c r="A24" s="461" t="s">
        <v>1207</v>
      </c>
      <c r="B24" s="461" t="s">
        <v>1208</v>
      </c>
      <c r="C24" s="475">
        <v>398327.66</v>
      </c>
      <c r="D24" s="472">
        <f>C24/C162</f>
        <v>1.0199675177745328E-3</v>
      </c>
      <c r="E24" s="472">
        <v>1.0199675177745328E-3</v>
      </c>
    </row>
    <row r="25" spans="1:5" x14ac:dyDescent="0.2">
      <c r="A25" s="461" t="s">
        <v>1209</v>
      </c>
      <c r="B25" s="461" t="s">
        <v>1210</v>
      </c>
      <c r="C25" s="475">
        <v>8886682.0500000007</v>
      </c>
      <c r="D25" s="472">
        <f>C25/C162</f>
        <v>2.2755454722350934E-2</v>
      </c>
      <c r="E25" s="472">
        <v>2.2755454722350934E-2</v>
      </c>
    </row>
    <row r="26" spans="1:5" x14ac:dyDescent="0.2">
      <c r="A26" s="461" t="s">
        <v>1211</v>
      </c>
      <c r="B26" s="461" t="s">
        <v>1212</v>
      </c>
      <c r="C26" s="475">
        <v>257719.99</v>
      </c>
      <c r="D26" s="472">
        <f>C26/C162</f>
        <v>6.5992408983392566E-4</v>
      </c>
      <c r="E26" s="472">
        <v>6.5992408983392566E-4</v>
      </c>
    </row>
    <row r="27" spans="1:5" x14ac:dyDescent="0.2">
      <c r="A27" s="461" t="s">
        <v>1213</v>
      </c>
      <c r="B27" s="461" t="s">
        <v>1214</v>
      </c>
      <c r="C27" s="475">
        <v>1153146.07</v>
      </c>
      <c r="D27" s="472">
        <f>C27/C162</f>
        <v>2.9527739415569527E-3</v>
      </c>
      <c r="E27" s="472">
        <v>2.9527739415569527E-3</v>
      </c>
    </row>
    <row r="28" spans="1:5" x14ac:dyDescent="0.2">
      <c r="A28" s="461" t="s">
        <v>1215</v>
      </c>
      <c r="B28" s="461" t="s">
        <v>1216</v>
      </c>
      <c r="C28" s="475">
        <v>452897.73</v>
      </c>
      <c r="D28" s="472">
        <f>C28/C162</f>
        <v>1.1597009694828135E-3</v>
      </c>
      <c r="E28" s="472">
        <v>1.1597009694828135E-3</v>
      </c>
    </row>
    <row r="29" spans="1:5" x14ac:dyDescent="0.2">
      <c r="A29" s="461" t="s">
        <v>1217</v>
      </c>
      <c r="B29" s="461" t="s">
        <v>1218</v>
      </c>
      <c r="C29" s="475">
        <v>158612.18</v>
      </c>
      <c r="D29" s="472">
        <f>C29/C162</f>
        <v>4.0614621521238917E-4</v>
      </c>
      <c r="E29" s="472">
        <v>4.0614621521238917E-4</v>
      </c>
    </row>
    <row r="30" spans="1:5" x14ac:dyDescent="0.2">
      <c r="A30" s="461" t="s">
        <v>1219</v>
      </c>
      <c r="B30" s="461" t="s">
        <v>1220</v>
      </c>
      <c r="C30" s="475">
        <v>148558.5</v>
      </c>
      <c r="D30" s="472">
        <f>C30/C162</f>
        <v>3.8040251708683229E-4</v>
      </c>
      <c r="E30" s="472">
        <v>3.8040251708683229E-4</v>
      </c>
    </row>
    <row r="31" spans="1:5" x14ac:dyDescent="0.2">
      <c r="A31" s="461" t="s">
        <v>1221</v>
      </c>
      <c r="B31" s="461" t="s">
        <v>1222</v>
      </c>
      <c r="C31" s="475">
        <v>238331.42</v>
      </c>
      <c r="D31" s="472">
        <f>C31/C162</f>
        <v>6.102772447815441E-4</v>
      </c>
      <c r="E31" s="472">
        <v>6.102772447815441E-4</v>
      </c>
    </row>
    <row r="32" spans="1:5" x14ac:dyDescent="0.2">
      <c r="A32" s="461" t="s">
        <v>1223</v>
      </c>
      <c r="B32" s="461" t="s">
        <v>1224</v>
      </c>
      <c r="C32" s="475">
        <v>9291.9699999999993</v>
      </c>
      <c r="D32" s="472">
        <f>C32/C162</f>
        <v>2.3793244928397453E-5</v>
      </c>
      <c r="E32" s="472">
        <v>2.3793244928397453E-5</v>
      </c>
    </row>
    <row r="33" spans="1:5" x14ac:dyDescent="0.2">
      <c r="A33" s="461" t="s">
        <v>1225</v>
      </c>
      <c r="B33" s="461" t="s">
        <v>1226</v>
      </c>
      <c r="C33" s="475">
        <v>386825.7</v>
      </c>
      <c r="D33" s="472">
        <f>C33/C162</f>
        <v>9.9051531857063621E-4</v>
      </c>
      <c r="E33" s="472">
        <v>9.9051531857063621E-4</v>
      </c>
    </row>
    <row r="34" spans="1:5" x14ac:dyDescent="0.2">
      <c r="A34" s="461" t="s">
        <v>1227</v>
      </c>
      <c r="B34" s="461" t="s">
        <v>1228</v>
      </c>
      <c r="C34" s="475">
        <v>357329.34</v>
      </c>
      <c r="D34" s="472">
        <f>C34/C162</f>
        <v>9.1498622000744836E-4</v>
      </c>
      <c r="E34" s="472">
        <v>9.1498622000744836E-4</v>
      </c>
    </row>
    <row r="35" spans="1:5" x14ac:dyDescent="0.2">
      <c r="A35" s="461" t="s">
        <v>1229</v>
      </c>
      <c r="B35" s="461" t="s">
        <v>1230</v>
      </c>
      <c r="C35" s="475">
        <v>286153.44</v>
      </c>
      <c r="D35" s="472">
        <f>C35/C162</f>
        <v>7.3273147513643337E-4</v>
      </c>
      <c r="E35" s="472">
        <v>7.3273147513643337E-4</v>
      </c>
    </row>
    <row r="36" spans="1:5" x14ac:dyDescent="0.2">
      <c r="A36" s="461" t="s">
        <v>1231</v>
      </c>
      <c r="B36" s="461" t="s">
        <v>1232</v>
      </c>
      <c r="C36" s="475">
        <v>854626.02</v>
      </c>
      <c r="D36" s="472">
        <f>C36/C162</f>
        <v>2.1883762233456954E-3</v>
      </c>
      <c r="E36" s="472">
        <v>2.1883762233456954E-3</v>
      </c>
    </row>
    <row r="37" spans="1:5" x14ac:dyDescent="0.2">
      <c r="A37" s="461" t="s">
        <v>1233</v>
      </c>
      <c r="B37" s="461" t="s">
        <v>1234</v>
      </c>
      <c r="C37" s="475">
        <v>194802.19</v>
      </c>
      <c r="D37" s="472">
        <f>C37/C162</f>
        <v>4.9881523716264879E-4</v>
      </c>
      <c r="E37" s="472">
        <v>4.9881523716264879E-4</v>
      </c>
    </row>
    <row r="38" spans="1:5" x14ac:dyDescent="0.2">
      <c r="A38" s="461" t="s">
        <v>1235</v>
      </c>
      <c r="B38" s="461" t="s">
        <v>1236</v>
      </c>
      <c r="C38" s="475">
        <v>82059.320000000007</v>
      </c>
      <c r="D38" s="472">
        <f>C38/C162</f>
        <v>2.1012309547036246E-4</v>
      </c>
      <c r="E38" s="472">
        <v>2.1012309547036246E-4</v>
      </c>
    </row>
    <row r="39" spans="1:5" x14ac:dyDescent="0.2">
      <c r="A39" s="461" t="s">
        <v>1237</v>
      </c>
      <c r="B39" s="461" t="s">
        <v>1238</v>
      </c>
      <c r="C39" s="475">
        <v>5510</v>
      </c>
      <c r="D39" s="472">
        <f>C39/C162</f>
        <v>1.4109040338644009E-5</v>
      </c>
      <c r="E39" s="472">
        <v>1.4109040338644009E-5</v>
      </c>
    </row>
    <row r="40" spans="1:5" x14ac:dyDescent="0.2">
      <c r="A40" s="461" t="s">
        <v>1239</v>
      </c>
      <c r="B40" s="461" t="s">
        <v>1240</v>
      </c>
      <c r="C40" s="475">
        <v>1415</v>
      </c>
      <c r="D40" s="472">
        <f>C40/C162</f>
        <v>3.6232834989439697E-6</v>
      </c>
      <c r="E40" s="472">
        <v>3.6232834989439697E-6</v>
      </c>
    </row>
    <row r="41" spans="1:5" x14ac:dyDescent="0.2">
      <c r="A41" s="461" t="s">
        <v>1241</v>
      </c>
      <c r="B41" s="461" t="s">
        <v>1242</v>
      </c>
      <c r="C41" s="475">
        <v>40658</v>
      </c>
      <c r="D41" s="472">
        <f>C41/C162</f>
        <v>1.0410986607778368E-4</v>
      </c>
      <c r="E41" s="472">
        <v>1.0410986607778368E-4</v>
      </c>
    </row>
    <row r="42" spans="1:5" x14ac:dyDescent="0.2">
      <c r="A42" s="461" t="s">
        <v>1243</v>
      </c>
      <c r="B42" s="461" t="s">
        <v>1244</v>
      </c>
      <c r="C42" s="475">
        <v>1045398</v>
      </c>
      <c r="D42" s="472">
        <f>C42/C162</f>
        <v>2.6768716065222811E-3</v>
      </c>
      <c r="E42" s="472">
        <v>2.6768716065222811E-3</v>
      </c>
    </row>
    <row r="43" spans="1:5" x14ac:dyDescent="0.2">
      <c r="A43" s="461" t="s">
        <v>1245</v>
      </c>
      <c r="B43" s="461" t="s">
        <v>1246</v>
      </c>
      <c r="C43" s="475">
        <v>378149.78</v>
      </c>
      <c r="D43" s="472">
        <f>C43/C162</f>
        <v>9.6829954629207944E-4</v>
      </c>
      <c r="E43" s="472">
        <v>9.6829954629207944E-4</v>
      </c>
    </row>
    <row r="44" spans="1:5" x14ac:dyDescent="0.2">
      <c r="A44" s="461" t="s">
        <v>1247</v>
      </c>
      <c r="B44" s="461" t="s">
        <v>1248</v>
      </c>
      <c r="C44" s="475">
        <v>26485.34</v>
      </c>
      <c r="D44" s="472">
        <f>C44/C162</f>
        <v>6.7819007339873266E-5</v>
      </c>
      <c r="E44" s="472">
        <v>6.7819007339873266E-5</v>
      </c>
    </row>
    <row r="45" spans="1:5" x14ac:dyDescent="0.2">
      <c r="A45" s="461" t="s">
        <v>1249</v>
      </c>
      <c r="B45" s="461" t="s">
        <v>1250</v>
      </c>
      <c r="C45" s="475">
        <v>28962.82</v>
      </c>
      <c r="D45" s="472">
        <f>C45/C162</f>
        <v>7.4162903031013694E-5</v>
      </c>
      <c r="E45" s="472">
        <v>7.4162903031013694E-5</v>
      </c>
    </row>
    <row r="46" spans="1:5" x14ac:dyDescent="0.2">
      <c r="A46" s="461" t="s">
        <v>1251</v>
      </c>
      <c r="B46" s="461" t="s">
        <v>1252</v>
      </c>
      <c r="C46" s="475">
        <v>109451.82</v>
      </c>
      <c r="D46" s="472">
        <f>C46/C162</f>
        <v>2.8026499882359405E-4</v>
      </c>
      <c r="E46" s="472">
        <v>2.8026499882359405E-4</v>
      </c>
    </row>
    <row r="47" spans="1:5" x14ac:dyDescent="0.2">
      <c r="A47" s="461" t="s">
        <v>1253</v>
      </c>
      <c r="B47" s="461" t="s">
        <v>1254</v>
      </c>
      <c r="C47" s="475">
        <v>7538169</v>
      </c>
      <c r="D47" s="472">
        <f>C47/C162</f>
        <v>1.9302419328587256E-2</v>
      </c>
      <c r="E47" s="472">
        <v>1.9302419328587256E-2</v>
      </c>
    </row>
    <row r="48" spans="1:5" x14ac:dyDescent="0.2">
      <c r="A48" s="461" t="s">
        <v>1255</v>
      </c>
      <c r="B48" s="461" t="s">
        <v>1256</v>
      </c>
      <c r="C48" s="475">
        <v>411133.31</v>
      </c>
      <c r="D48" s="472">
        <f>C48/C162</f>
        <v>1.0527579773775377E-3</v>
      </c>
      <c r="E48" s="472">
        <v>1.0527579773775377E-3</v>
      </c>
    </row>
    <row r="49" spans="1:5" x14ac:dyDescent="0.2">
      <c r="A49" s="461" t="s">
        <v>1257</v>
      </c>
      <c r="B49" s="461" t="s">
        <v>1258</v>
      </c>
      <c r="C49" s="475">
        <v>46200.03</v>
      </c>
      <c r="D49" s="472">
        <f>C49/C162</f>
        <v>1.1830092321534726E-4</v>
      </c>
      <c r="E49" s="472">
        <v>1.1830092321534726E-4</v>
      </c>
    </row>
    <row r="50" spans="1:5" x14ac:dyDescent="0.2">
      <c r="A50" s="461" t="s">
        <v>1259</v>
      </c>
      <c r="B50" s="461" t="s">
        <v>1260</v>
      </c>
      <c r="C50" s="475">
        <v>836402.86</v>
      </c>
      <c r="D50" s="472">
        <f>C50/C162</f>
        <v>2.1417135555530341E-3</v>
      </c>
      <c r="E50" s="472">
        <v>2.1417135555530341E-3</v>
      </c>
    </row>
    <row r="51" spans="1:5" x14ac:dyDescent="0.2">
      <c r="A51" s="461" t="s">
        <v>1261</v>
      </c>
      <c r="B51" s="461" t="s">
        <v>1262</v>
      </c>
      <c r="C51" s="475">
        <v>78745.03</v>
      </c>
      <c r="D51" s="472">
        <f>C51/C162</f>
        <v>2.0163644369105855E-4</v>
      </c>
      <c r="E51" s="472">
        <v>2.0163644369105855E-4</v>
      </c>
    </row>
    <row r="52" spans="1:5" x14ac:dyDescent="0.2">
      <c r="A52" s="461" t="s">
        <v>1263</v>
      </c>
      <c r="B52" s="461" t="s">
        <v>1264</v>
      </c>
      <c r="C52" s="475">
        <v>13595.99</v>
      </c>
      <c r="D52" s="472">
        <f>C52/C162</f>
        <v>3.4814223476188851E-5</v>
      </c>
      <c r="E52" s="472">
        <v>3.4814223476188851E-5</v>
      </c>
    </row>
    <row r="53" spans="1:5" x14ac:dyDescent="0.2">
      <c r="A53" s="461" t="s">
        <v>1265</v>
      </c>
      <c r="B53" s="461" t="s">
        <v>1266</v>
      </c>
      <c r="C53" s="475">
        <v>65435.35</v>
      </c>
      <c r="D53" s="472">
        <f>C53/C162</f>
        <v>1.6755535258135921E-4</v>
      </c>
      <c r="E53" s="472">
        <v>1.6755535258135921E-4</v>
      </c>
    </row>
    <row r="54" spans="1:5" x14ac:dyDescent="0.2">
      <c r="A54" s="461" t="s">
        <v>1267</v>
      </c>
      <c r="B54" s="461" t="s">
        <v>1268</v>
      </c>
      <c r="C54" s="475">
        <v>20709.22</v>
      </c>
      <c r="D54" s="472">
        <f>C54/C162</f>
        <v>5.3028533640989709E-5</v>
      </c>
      <c r="E54" s="472">
        <v>5.3028533640989709E-5</v>
      </c>
    </row>
    <row r="55" spans="1:5" x14ac:dyDescent="0.2">
      <c r="A55" s="461" t="s">
        <v>1269</v>
      </c>
      <c r="B55" s="461" t="s">
        <v>1270</v>
      </c>
      <c r="C55" s="475">
        <v>20341.03</v>
      </c>
      <c r="D55" s="472">
        <f>C55/C162</f>
        <v>5.2085737350193815E-5</v>
      </c>
      <c r="E55" s="472">
        <v>5.2085737350193815E-5</v>
      </c>
    </row>
    <row r="56" spans="1:5" x14ac:dyDescent="0.2">
      <c r="A56" s="461" t="s">
        <v>1271</v>
      </c>
      <c r="B56" s="461" t="s">
        <v>1272</v>
      </c>
      <c r="C56" s="475">
        <v>278912.58</v>
      </c>
      <c r="D56" s="472">
        <f>C56/C162</f>
        <v>7.1419035248190105E-4</v>
      </c>
      <c r="E56" s="472">
        <v>7.1419035248190105E-4</v>
      </c>
    </row>
    <row r="57" spans="1:5" x14ac:dyDescent="0.2">
      <c r="A57" s="461" t="s">
        <v>1273</v>
      </c>
      <c r="B57" s="461" t="s">
        <v>1274</v>
      </c>
      <c r="C57" s="475">
        <v>6282597.6900000004</v>
      </c>
      <c r="D57" s="472">
        <f>C57/C162</f>
        <v>1.6087372820268907E-2</v>
      </c>
      <c r="E57" s="472">
        <v>1.6087372820268907E-2</v>
      </c>
    </row>
    <row r="58" spans="1:5" x14ac:dyDescent="0.2">
      <c r="A58" s="461" t="s">
        <v>1275</v>
      </c>
      <c r="B58" s="461" t="s">
        <v>1276</v>
      </c>
      <c r="C58" s="475">
        <v>11541094.279999999</v>
      </c>
      <c r="D58" s="472">
        <f>C58/C162</f>
        <v>2.9552407395392673E-2</v>
      </c>
      <c r="E58" s="472">
        <v>2.9552407395392673E-2</v>
      </c>
    </row>
    <row r="59" spans="1:5" x14ac:dyDescent="0.2">
      <c r="A59" s="461" t="s">
        <v>1277</v>
      </c>
      <c r="B59" s="461" t="s">
        <v>1278</v>
      </c>
      <c r="C59" s="475">
        <v>3040183.14</v>
      </c>
      <c r="D59" s="472">
        <f>C59/C162</f>
        <v>7.7847670706216714E-3</v>
      </c>
      <c r="E59" s="472">
        <v>7.7847670706216714E-3</v>
      </c>
    </row>
    <row r="60" spans="1:5" x14ac:dyDescent="0.2">
      <c r="A60" s="461" t="s">
        <v>1279</v>
      </c>
      <c r="B60" s="461" t="s">
        <v>1280</v>
      </c>
      <c r="C60" s="475">
        <v>1440220.11</v>
      </c>
      <c r="D60" s="472">
        <f>C60/C162</f>
        <v>3.6878627274984236E-3</v>
      </c>
      <c r="E60" s="472">
        <v>3.6878627274984236E-3</v>
      </c>
    </row>
    <row r="61" spans="1:5" x14ac:dyDescent="0.2">
      <c r="A61" s="461" t="s">
        <v>1281</v>
      </c>
      <c r="B61" s="461" t="s">
        <v>1282</v>
      </c>
      <c r="C61" s="475">
        <v>96840.39</v>
      </c>
      <c r="D61" s="472">
        <f>C61/C162</f>
        <v>2.4797186368784356E-4</v>
      </c>
      <c r="E61" s="472">
        <v>2.4797186368784356E-4</v>
      </c>
    </row>
    <row r="62" spans="1:5" x14ac:dyDescent="0.2">
      <c r="A62" s="461" t="s">
        <v>1283</v>
      </c>
      <c r="B62" s="461" t="s">
        <v>1284</v>
      </c>
      <c r="C62" s="475">
        <v>41870.910000000003</v>
      </c>
      <c r="D62" s="472">
        <f>C62/C162</f>
        <v>1.072156729955958E-4</v>
      </c>
      <c r="E62" s="472">
        <v>1.072156729955958E-4</v>
      </c>
    </row>
    <row r="63" spans="1:5" x14ac:dyDescent="0.2">
      <c r="A63" s="461" t="s">
        <v>1285</v>
      </c>
      <c r="B63" s="461" t="s">
        <v>1286</v>
      </c>
      <c r="C63" s="475">
        <v>78989.509999999995</v>
      </c>
      <c r="D63" s="472">
        <f>C63/C162</f>
        <v>2.0226246513969587E-4</v>
      </c>
      <c r="E63" s="472">
        <v>2.0226246513969587E-4</v>
      </c>
    </row>
    <row r="64" spans="1:5" x14ac:dyDescent="0.2">
      <c r="A64" s="461" t="s">
        <v>1287</v>
      </c>
      <c r="B64" s="461" t="s">
        <v>1288</v>
      </c>
      <c r="C64" s="475">
        <v>82417.03</v>
      </c>
      <c r="D64" s="472">
        <f>C64/C162</f>
        <v>2.1103905641764673E-4</v>
      </c>
      <c r="E64" s="472">
        <v>2.1103905641764673E-4</v>
      </c>
    </row>
    <row r="65" spans="1:5" x14ac:dyDescent="0.2">
      <c r="A65" s="461" t="s">
        <v>1289</v>
      </c>
      <c r="B65" s="461" t="s">
        <v>1290</v>
      </c>
      <c r="C65" s="475">
        <v>497988</v>
      </c>
      <c r="D65" s="472">
        <f>C65/C162</f>
        <v>1.2751602141852364E-3</v>
      </c>
      <c r="E65" s="472">
        <v>1.2751602141852364E-3</v>
      </c>
    </row>
    <row r="66" spans="1:5" x14ac:dyDescent="0.2">
      <c r="A66" s="461" t="s">
        <v>1291</v>
      </c>
      <c r="B66" s="461" t="s">
        <v>1292</v>
      </c>
      <c r="C66" s="475">
        <v>255685.6</v>
      </c>
      <c r="D66" s="472">
        <f>C66/C162</f>
        <v>6.5471478119970901E-4</v>
      </c>
      <c r="E66" s="472">
        <v>6.5471478119970901E-4</v>
      </c>
    </row>
    <row r="67" spans="1:5" x14ac:dyDescent="0.2">
      <c r="A67" s="461" t="s">
        <v>1293</v>
      </c>
      <c r="B67" s="461" t="s">
        <v>1294</v>
      </c>
      <c r="C67" s="475">
        <v>53345.64</v>
      </c>
      <c r="D67" s="472">
        <f>C67/C162</f>
        <v>1.3659814639760097E-4</v>
      </c>
      <c r="E67" s="472">
        <v>1.3659814639760097E-4</v>
      </c>
    </row>
    <row r="68" spans="1:5" x14ac:dyDescent="0.2">
      <c r="A68" s="461" t="s">
        <v>1295</v>
      </c>
      <c r="B68" s="461" t="s">
        <v>1296</v>
      </c>
      <c r="C68" s="475">
        <v>3256.12</v>
      </c>
      <c r="D68" s="472">
        <f>C68/C162</f>
        <v>8.337700259068154E-6</v>
      </c>
      <c r="E68" s="472">
        <v>8.337700259068154E-6</v>
      </c>
    </row>
    <row r="69" spans="1:5" x14ac:dyDescent="0.2">
      <c r="A69" s="461" t="s">
        <v>1297</v>
      </c>
      <c r="B69" s="461" t="s">
        <v>1298</v>
      </c>
      <c r="C69" s="475">
        <v>183318.67</v>
      </c>
      <c r="D69" s="472">
        <f>C69/C162</f>
        <v>4.6941025587233566E-4</v>
      </c>
      <c r="E69" s="472">
        <v>4.6941025587233566E-4</v>
      </c>
    </row>
    <row r="70" spans="1:5" x14ac:dyDescent="0.2">
      <c r="A70" s="461" t="s">
        <v>1299</v>
      </c>
      <c r="B70" s="461" t="s">
        <v>1300</v>
      </c>
      <c r="C70" s="475">
        <v>2158144.29</v>
      </c>
      <c r="D70" s="472">
        <f>C70/C162</f>
        <v>5.5261968864290809E-3</v>
      </c>
      <c r="E70" s="472">
        <v>5.5261968864290809E-3</v>
      </c>
    </row>
    <row r="71" spans="1:5" x14ac:dyDescent="0.2">
      <c r="A71" s="461" t="s">
        <v>1301</v>
      </c>
      <c r="B71" s="461" t="s">
        <v>1302</v>
      </c>
      <c r="C71" s="475">
        <v>756760.8</v>
      </c>
      <c r="D71" s="472">
        <f>C71/C162</f>
        <v>1.9377801549735956E-3</v>
      </c>
      <c r="E71" s="472">
        <v>1.9377801549735956E-3</v>
      </c>
    </row>
    <row r="72" spans="1:5" x14ac:dyDescent="0.2">
      <c r="A72" s="461" t="s">
        <v>1303</v>
      </c>
      <c r="B72" s="461" t="s">
        <v>1304</v>
      </c>
      <c r="C72" s="475">
        <v>29387.599999999999</v>
      </c>
      <c r="D72" s="472">
        <f>C72/C162</f>
        <v>7.5250605055523533E-5</v>
      </c>
      <c r="E72" s="472">
        <v>7.5250605055523533E-5</v>
      </c>
    </row>
    <row r="73" spans="1:5" x14ac:dyDescent="0.2">
      <c r="A73" s="461" t="s">
        <v>1305</v>
      </c>
      <c r="B73" s="461" t="s">
        <v>1306</v>
      </c>
      <c r="C73" s="475">
        <v>2055419</v>
      </c>
      <c r="D73" s="472">
        <f>C73/C162</f>
        <v>5.2631560043222012E-3</v>
      </c>
      <c r="E73" s="472">
        <v>5.2631560043222012E-3</v>
      </c>
    </row>
    <row r="74" spans="1:5" x14ac:dyDescent="0.2">
      <c r="A74" s="461" t="s">
        <v>1307</v>
      </c>
      <c r="B74" s="461" t="s">
        <v>1308</v>
      </c>
      <c r="C74" s="475">
        <v>21500074</v>
      </c>
      <c r="D74" s="472">
        <f>C74/C162</f>
        <v>5.5053613675105494E-2</v>
      </c>
      <c r="E74" s="472">
        <v>5.5053613675105494E-2</v>
      </c>
    </row>
    <row r="75" spans="1:5" x14ac:dyDescent="0.2">
      <c r="A75" s="461" t="s">
        <v>1309</v>
      </c>
      <c r="B75" s="461" t="s">
        <v>1310</v>
      </c>
      <c r="C75" s="475">
        <v>132510.65</v>
      </c>
      <c r="D75" s="472">
        <f>C75/C162</f>
        <v>3.3931000111614114E-4</v>
      </c>
      <c r="E75" s="472">
        <v>3.3931000111614114E-4</v>
      </c>
    </row>
    <row r="76" spans="1:5" x14ac:dyDescent="0.2">
      <c r="A76" s="461" t="s">
        <v>1311</v>
      </c>
      <c r="B76" s="461" t="s">
        <v>1312</v>
      </c>
      <c r="C76" s="475">
        <v>51680.56</v>
      </c>
      <c r="D76" s="472">
        <f>C76/C162</f>
        <v>1.3233450195348676E-4</v>
      </c>
      <c r="E76" s="472">
        <v>1.3233450195348676E-4</v>
      </c>
    </row>
    <row r="77" spans="1:5" x14ac:dyDescent="0.2">
      <c r="A77" s="461" t="s">
        <v>1313</v>
      </c>
      <c r="B77" s="461" t="s">
        <v>1314</v>
      </c>
      <c r="C77" s="475">
        <v>594688.54</v>
      </c>
      <c r="D77" s="472">
        <f>C77/C162</f>
        <v>1.5227739745534141E-3</v>
      </c>
      <c r="E77" s="472">
        <v>1.5227739745534141E-3</v>
      </c>
    </row>
    <row r="78" spans="1:5" x14ac:dyDescent="0.2">
      <c r="A78" s="461" t="s">
        <v>1315</v>
      </c>
      <c r="B78" s="461" t="s">
        <v>1316</v>
      </c>
      <c r="C78" s="475">
        <v>269032</v>
      </c>
      <c r="D78" s="472">
        <f>C78/C162</f>
        <v>6.8888989843667427E-4</v>
      </c>
      <c r="E78" s="472">
        <v>6.8888989843667427E-4</v>
      </c>
    </row>
    <row r="79" spans="1:5" x14ac:dyDescent="0.2">
      <c r="A79" s="461" t="s">
        <v>1317</v>
      </c>
      <c r="B79" s="461" t="s">
        <v>1318</v>
      </c>
      <c r="C79" s="475">
        <v>6960</v>
      </c>
      <c r="D79" s="472">
        <f>C79/C162</f>
        <v>1.7821945690918747E-5</v>
      </c>
      <c r="E79" s="472">
        <v>1.7821945690918747E-5</v>
      </c>
    </row>
    <row r="80" spans="1:5" x14ac:dyDescent="0.2">
      <c r="A80" s="461" t="s">
        <v>1319</v>
      </c>
      <c r="B80" s="461" t="s">
        <v>1320</v>
      </c>
      <c r="C80" s="475">
        <v>36024.959999999999</v>
      </c>
      <c r="D80" s="472">
        <f>C80/C162</f>
        <v>9.2246390896195442E-5</v>
      </c>
      <c r="E80" s="472">
        <v>9.2246390896195442E-5</v>
      </c>
    </row>
    <row r="81" spans="1:5" x14ac:dyDescent="0.2">
      <c r="A81" s="461" t="s">
        <v>1321</v>
      </c>
      <c r="B81" s="461" t="s">
        <v>1322</v>
      </c>
      <c r="C81" s="475">
        <v>45647.42</v>
      </c>
      <c r="D81" s="472">
        <f>C81/C162</f>
        <v>1.1688589657622963E-4</v>
      </c>
      <c r="E81" s="472">
        <v>1.1688589657622963E-4</v>
      </c>
    </row>
    <row r="82" spans="1:5" x14ac:dyDescent="0.2">
      <c r="A82" s="461" t="s">
        <v>1323</v>
      </c>
      <c r="B82" s="461" t="s">
        <v>1324</v>
      </c>
      <c r="C82" s="475">
        <v>6566.29</v>
      </c>
      <c r="D82" s="472">
        <f>C82/C162</f>
        <v>1.6813802265922826E-5</v>
      </c>
      <c r="E82" s="472">
        <v>1.6813802265922826E-5</v>
      </c>
    </row>
    <row r="83" spans="1:5" x14ac:dyDescent="0.2">
      <c r="A83" s="461" t="s">
        <v>1325</v>
      </c>
      <c r="B83" s="461" t="s">
        <v>1326</v>
      </c>
      <c r="C83" s="475">
        <v>398928.36</v>
      </c>
      <c r="D83" s="472">
        <f>C83/C162</f>
        <v>1.0215056848401269E-3</v>
      </c>
      <c r="E83" s="472">
        <v>1.0215056848401269E-3</v>
      </c>
    </row>
    <row r="84" spans="1:5" x14ac:dyDescent="0.2">
      <c r="A84" s="461" t="s">
        <v>1327</v>
      </c>
      <c r="B84" s="461" t="s">
        <v>1328</v>
      </c>
      <c r="C84" s="475">
        <v>4060</v>
      </c>
      <c r="D84" s="472">
        <f>C84/C162</f>
        <v>1.0396134986369269E-5</v>
      </c>
      <c r="E84" s="472">
        <v>1.0396134986369269E-5</v>
      </c>
    </row>
    <row r="85" spans="1:5" x14ac:dyDescent="0.2">
      <c r="A85" s="461" t="s">
        <v>1329</v>
      </c>
      <c r="B85" s="461" t="s">
        <v>1330</v>
      </c>
      <c r="C85" s="475">
        <v>4640</v>
      </c>
      <c r="D85" s="472">
        <f>C85/C162</f>
        <v>1.1881297127279166E-5</v>
      </c>
      <c r="E85" s="472">
        <v>1.1881297127279166E-5</v>
      </c>
    </row>
    <row r="86" spans="1:5" x14ac:dyDescent="0.2">
      <c r="A86" s="461" t="s">
        <v>1331</v>
      </c>
      <c r="B86" s="461" t="s">
        <v>1332</v>
      </c>
      <c r="C86" s="475">
        <v>330040.65000000002</v>
      </c>
      <c r="D86" s="472">
        <f>C86/C162</f>
        <v>8.4511013507119592E-4</v>
      </c>
      <c r="E86" s="472">
        <v>8.4511013507119592E-4</v>
      </c>
    </row>
    <row r="87" spans="1:5" x14ac:dyDescent="0.2">
      <c r="A87" s="461" t="s">
        <v>1333</v>
      </c>
      <c r="B87" s="461" t="s">
        <v>1334</v>
      </c>
      <c r="C87" s="475">
        <v>851</v>
      </c>
      <c r="D87" s="472">
        <f>C87/C162</f>
        <v>2.17909134812814E-6</v>
      </c>
      <c r="E87" s="472">
        <v>2.17909134812814E-6</v>
      </c>
    </row>
    <row r="88" spans="1:5" x14ac:dyDescent="0.2">
      <c r="A88" s="461" t="s">
        <v>1335</v>
      </c>
      <c r="B88" s="461" t="s">
        <v>1336</v>
      </c>
      <c r="C88" s="475">
        <v>39904</v>
      </c>
      <c r="D88" s="472">
        <f>C88/C162</f>
        <v>1.0217915529460083E-4</v>
      </c>
      <c r="E88" s="472">
        <v>1.0217915529460083E-4</v>
      </c>
    </row>
    <row r="89" spans="1:5" x14ac:dyDescent="0.2">
      <c r="A89" s="461" t="s">
        <v>1337</v>
      </c>
      <c r="B89" s="461" t="s">
        <v>1338</v>
      </c>
      <c r="C89" s="475">
        <v>26216</v>
      </c>
      <c r="D89" s="472">
        <f>C89/C162</f>
        <v>6.7129328769127279E-5</v>
      </c>
      <c r="E89" s="472">
        <v>6.7129328769127279E-5</v>
      </c>
    </row>
    <row r="90" spans="1:5" x14ac:dyDescent="0.2">
      <c r="A90" s="461" t="s">
        <v>1339</v>
      </c>
      <c r="B90" s="461" t="s">
        <v>1340</v>
      </c>
      <c r="C90" s="475">
        <v>63336</v>
      </c>
      <c r="D90" s="472">
        <f>C90/C162</f>
        <v>1.6217970578736061E-4</v>
      </c>
      <c r="E90" s="472">
        <v>1.6217970578736061E-4</v>
      </c>
    </row>
    <row r="91" spans="1:5" x14ac:dyDescent="0.2">
      <c r="A91" s="461" t="s">
        <v>1341</v>
      </c>
      <c r="B91" s="461" t="s">
        <v>1342</v>
      </c>
      <c r="C91" s="475">
        <v>543612</v>
      </c>
      <c r="D91" s="472">
        <f>C91/C162</f>
        <v>1.391986140938466E-3</v>
      </c>
      <c r="E91" s="472">
        <v>1.391986140938466E-3</v>
      </c>
    </row>
    <row r="92" spans="1:5" x14ac:dyDescent="0.2">
      <c r="A92" s="461" t="s">
        <v>1343</v>
      </c>
      <c r="B92" s="461" t="s">
        <v>1344</v>
      </c>
      <c r="C92" s="475">
        <v>81740.38</v>
      </c>
      <c r="D92" s="472">
        <f>C92/C162</f>
        <v>2.0930640993032488E-4</v>
      </c>
      <c r="E92" s="472">
        <v>2.0930640993032488E-4</v>
      </c>
    </row>
    <row r="93" spans="1:5" x14ac:dyDescent="0.2">
      <c r="A93" s="461" t="s">
        <v>1345</v>
      </c>
      <c r="B93" s="461" t="s">
        <v>1346</v>
      </c>
      <c r="C93" s="475">
        <v>783639.72</v>
      </c>
      <c r="D93" s="472">
        <f>C93/C162</f>
        <v>2.0066069728572949E-3</v>
      </c>
      <c r="E93" s="472">
        <v>2.0066069728572949E-3</v>
      </c>
    </row>
    <row r="94" spans="1:5" x14ac:dyDescent="0.2">
      <c r="A94" s="461" t="s">
        <v>1347</v>
      </c>
      <c r="B94" s="461" t="s">
        <v>1348</v>
      </c>
      <c r="C94" s="475">
        <v>1217190</v>
      </c>
      <c r="D94" s="472">
        <f>C94/C162</f>
        <v>3.1167663901622688E-3</v>
      </c>
      <c r="E94" s="472">
        <v>3.1167663901622688E-3</v>
      </c>
    </row>
    <row r="95" spans="1:5" x14ac:dyDescent="0.2">
      <c r="A95" s="461" t="s">
        <v>1349</v>
      </c>
      <c r="B95" s="461" t="s">
        <v>1350</v>
      </c>
      <c r="C95" s="475">
        <v>142879.92000000001</v>
      </c>
      <c r="D95" s="472">
        <f>C95/C162</f>
        <v>3.6586180669005973E-4</v>
      </c>
      <c r="E95" s="472">
        <v>3.6586180669005973E-4</v>
      </c>
    </row>
    <row r="96" spans="1:5" x14ac:dyDescent="0.2">
      <c r="A96" s="461" t="s">
        <v>1351</v>
      </c>
      <c r="B96" s="461" t="s">
        <v>1352</v>
      </c>
      <c r="C96" s="475">
        <v>1637773.65</v>
      </c>
      <c r="D96" s="472">
        <f>C96/C162</f>
        <v>4.1937231385514038E-3</v>
      </c>
      <c r="E96" s="472">
        <v>4.1937231385514038E-3</v>
      </c>
    </row>
    <row r="97" spans="1:5" x14ac:dyDescent="0.2">
      <c r="A97" s="461" t="s">
        <v>1353</v>
      </c>
      <c r="B97" s="461" t="s">
        <v>1354</v>
      </c>
      <c r="C97" s="475">
        <v>47553.3</v>
      </c>
      <c r="D97" s="472">
        <f>C97/C162</f>
        <v>1.2176613937125957E-4</v>
      </c>
      <c r="E97" s="472">
        <v>1.2176613937125957E-4</v>
      </c>
    </row>
    <row r="98" spans="1:5" x14ac:dyDescent="0.2">
      <c r="A98" s="461" t="s">
        <v>1355</v>
      </c>
      <c r="B98" s="461" t="s">
        <v>1356</v>
      </c>
      <c r="C98" s="475">
        <v>33509.730000000003</v>
      </c>
      <c r="D98" s="472">
        <f>C98/C162</f>
        <v>8.5805831634676836E-5</v>
      </c>
      <c r="E98" s="472">
        <v>8.5805831634676836E-5</v>
      </c>
    </row>
    <row r="99" spans="1:5" x14ac:dyDescent="0.2">
      <c r="A99" s="461" t="s">
        <v>1357</v>
      </c>
      <c r="B99" s="461" t="s">
        <v>1358</v>
      </c>
      <c r="C99" s="475">
        <v>130646.93</v>
      </c>
      <c r="D99" s="472">
        <f>C99/C162</f>
        <v>3.345377142450091E-4</v>
      </c>
      <c r="E99" s="472">
        <v>3.345377142450091E-4</v>
      </c>
    </row>
    <row r="100" spans="1:5" x14ac:dyDescent="0.2">
      <c r="A100" s="461" t="s">
        <v>1359</v>
      </c>
      <c r="B100" s="461" t="s">
        <v>1360</v>
      </c>
      <c r="C100" s="475">
        <v>40685.25</v>
      </c>
      <c r="D100" s="472">
        <f>C100/C162</f>
        <v>1.0417964309216265E-4</v>
      </c>
      <c r="E100" s="472">
        <v>1.0417964309216265E-4</v>
      </c>
    </row>
    <row r="101" spans="1:5" x14ac:dyDescent="0.2">
      <c r="A101" s="461" t="s">
        <v>1361</v>
      </c>
      <c r="B101" s="461" t="s">
        <v>1362</v>
      </c>
      <c r="C101" s="475">
        <v>1508</v>
      </c>
      <c r="D101" s="472">
        <f>C101/C162</f>
        <v>3.861421566365729E-6</v>
      </c>
      <c r="E101" s="472">
        <v>3.861421566365729E-6</v>
      </c>
    </row>
    <row r="102" spans="1:5" x14ac:dyDescent="0.2">
      <c r="A102" s="461" t="s">
        <v>1363</v>
      </c>
      <c r="B102" s="461" t="s">
        <v>1364</v>
      </c>
      <c r="C102" s="475">
        <v>52015.83</v>
      </c>
      <c r="D102" s="472">
        <f>C102/C162</f>
        <v>1.3319300248966411E-4</v>
      </c>
      <c r="E102" s="472">
        <v>1.3319300248966411E-4</v>
      </c>
    </row>
    <row r="103" spans="1:5" x14ac:dyDescent="0.2">
      <c r="A103" s="461" t="s">
        <v>1365</v>
      </c>
      <c r="B103" s="461" t="s">
        <v>1366</v>
      </c>
      <c r="C103" s="475">
        <v>2265983.87</v>
      </c>
      <c r="D103" s="472">
        <f>C103/C162</f>
        <v>5.8023335442008465E-3</v>
      </c>
      <c r="E103" s="472">
        <v>5.8023335442008465E-3</v>
      </c>
    </row>
    <row r="104" spans="1:5" x14ac:dyDescent="0.2">
      <c r="A104" s="461" t="s">
        <v>1367</v>
      </c>
      <c r="B104" s="461" t="s">
        <v>1368</v>
      </c>
      <c r="C104" s="475">
        <v>815195.09</v>
      </c>
      <c r="D104" s="472">
        <f>C104/C162</f>
        <v>2.0874084226269571E-3</v>
      </c>
      <c r="E104" s="472">
        <v>2.0874084226269571E-3</v>
      </c>
    </row>
    <row r="105" spans="1:5" x14ac:dyDescent="0.2">
      <c r="A105" s="461" t="s">
        <v>1369</v>
      </c>
      <c r="B105" s="461" t="s">
        <v>1370</v>
      </c>
      <c r="C105" s="475">
        <v>49473.2</v>
      </c>
      <c r="D105" s="472">
        <f>C105/C162</f>
        <v>1.266822821201094E-4</v>
      </c>
      <c r="E105" s="472">
        <v>1.266822821201094E-4</v>
      </c>
    </row>
    <row r="106" spans="1:5" x14ac:dyDescent="0.2">
      <c r="A106" s="461" t="s">
        <v>1371</v>
      </c>
      <c r="B106" s="461" t="s">
        <v>1372</v>
      </c>
      <c r="C106" s="475">
        <v>1902005.53</v>
      </c>
      <c r="D106" s="472">
        <f>C106/C162</f>
        <v>4.8703217326849322E-3</v>
      </c>
      <c r="E106" s="472">
        <v>4.8703217326849322E-3</v>
      </c>
    </row>
    <row r="107" spans="1:5" x14ac:dyDescent="0.2">
      <c r="A107" s="461" t="s">
        <v>1373</v>
      </c>
      <c r="B107" s="461" t="s">
        <v>1374</v>
      </c>
      <c r="C107" s="475">
        <v>151566</v>
      </c>
      <c r="D107" s="472">
        <f t="shared" ref="D107:E107" si="0">C107/C162</f>
        <v>3.8810359491232632E-4</v>
      </c>
      <c r="E107" s="472">
        <v>3.8810359491232632E-4</v>
      </c>
    </row>
    <row r="108" spans="1:5" x14ac:dyDescent="0.2">
      <c r="A108" s="237" t="s">
        <v>1375</v>
      </c>
      <c r="B108" s="237" t="s">
        <v>1376</v>
      </c>
      <c r="C108" s="253">
        <v>907972.15</v>
      </c>
      <c r="D108" s="347" t="e">
        <v>#DIV/0!</v>
      </c>
      <c r="E108" s="460">
        <f>C108/C162</f>
        <v>2.3249756244492431E-3</v>
      </c>
    </row>
    <row r="109" spans="1:5" x14ac:dyDescent="0.2">
      <c r="A109" s="237" t="s">
        <v>1377</v>
      </c>
      <c r="B109" s="237" t="s">
        <v>1378</v>
      </c>
      <c r="C109" s="253">
        <v>72831.759999999995</v>
      </c>
      <c r="D109" s="347" t="e">
        <v>#DIV/0!</v>
      </c>
      <c r="E109" s="460">
        <f>C109/C162</f>
        <v>1.864947803583374E-4</v>
      </c>
    </row>
    <row r="110" spans="1:5" x14ac:dyDescent="0.2">
      <c r="A110" s="237" t="s">
        <v>1379</v>
      </c>
      <c r="B110" s="237" t="s">
        <v>1380</v>
      </c>
      <c r="C110" s="253">
        <v>10272</v>
      </c>
      <c r="D110" s="347" t="e">
        <v>#DIV/0!</v>
      </c>
      <c r="E110" s="460">
        <f>C110/C162</f>
        <v>2.6302733640390429E-5</v>
      </c>
    </row>
    <row r="111" spans="1:5" x14ac:dyDescent="0.2">
      <c r="A111" s="237" t="s">
        <v>1381</v>
      </c>
      <c r="B111" s="237" t="s">
        <v>1382</v>
      </c>
      <c r="C111" s="253">
        <v>45838.01</v>
      </c>
      <c r="D111" s="347" t="e">
        <v>#DIV/0!</v>
      </c>
      <c r="E111" s="460">
        <f>C111/C162</f>
        <v>1.173739259769814E-4</v>
      </c>
    </row>
    <row r="112" spans="1:5" x14ac:dyDescent="0.2">
      <c r="A112" s="237" t="s">
        <v>1383</v>
      </c>
      <c r="B112" s="237" t="s">
        <v>1384</v>
      </c>
      <c r="C112" s="253">
        <v>219126.57</v>
      </c>
      <c r="D112" s="347" t="e">
        <v>#DIV/0!</v>
      </c>
      <c r="E112" s="460">
        <f>C112/C162</f>
        <v>5.6110083764041746E-4</v>
      </c>
    </row>
    <row r="113" spans="1:5" x14ac:dyDescent="0.2">
      <c r="A113" s="237" t="s">
        <v>1385</v>
      </c>
      <c r="B113" s="237" t="s">
        <v>1386</v>
      </c>
      <c r="C113" s="253">
        <v>18510.169999999998</v>
      </c>
      <c r="D113" s="347" t="e">
        <v>#DIV/0!</v>
      </c>
      <c r="E113" s="460">
        <f>C113/C162</f>
        <v>4.7397592596217452E-5</v>
      </c>
    </row>
    <row r="114" spans="1:5" x14ac:dyDescent="0.2">
      <c r="A114" s="237" t="s">
        <v>1387</v>
      </c>
      <c r="B114" s="237" t="s">
        <v>1388</v>
      </c>
      <c r="C114" s="253">
        <v>3000</v>
      </c>
      <c r="D114" s="347" t="e">
        <v>#DIV/0!</v>
      </c>
      <c r="E114" s="460">
        <f>C114/C162</f>
        <v>7.6818731426373917E-6</v>
      </c>
    </row>
    <row r="115" spans="1:5" x14ac:dyDescent="0.2">
      <c r="A115" s="237" t="s">
        <v>1389</v>
      </c>
      <c r="B115" s="237" t="s">
        <v>1390</v>
      </c>
      <c r="C115" s="253">
        <v>2719788.65</v>
      </c>
      <c r="D115" s="347" t="e">
        <v>#DIV/0!</v>
      </c>
      <c r="E115" s="460">
        <f>C115/C162</f>
        <v>6.9643571280283362E-3</v>
      </c>
    </row>
    <row r="116" spans="1:5" x14ac:dyDescent="0.2">
      <c r="A116" s="237" t="s">
        <v>1391</v>
      </c>
      <c r="B116" s="237" t="s">
        <v>1392</v>
      </c>
      <c r="C116" s="253">
        <v>5183</v>
      </c>
      <c r="D116" s="347" t="e">
        <v>#DIV/0!</v>
      </c>
      <c r="E116" s="460">
        <f>C116/C162</f>
        <v>1.3271716166096533E-5</v>
      </c>
    </row>
    <row r="117" spans="1:5" x14ac:dyDescent="0.2">
      <c r="A117" s="237" t="s">
        <v>1393</v>
      </c>
      <c r="B117" s="237" t="s">
        <v>1394</v>
      </c>
      <c r="C117" s="253">
        <v>7656</v>
      </c>
      <c r="D117" s="347" t="e">
        <v>#DIV/0!</v>
      </c>
      <c r="E117" s="460">
        <f>C117/C162</f>
        <v>1.9604140260010624E-5</v>
      </c>
    </row>
    <row r="118" spans="1:5" x14ac:dyDescent="0.2">
      <c r="A118" s="237" t="s">
        <v>1395</v>
      </c>
      <c r="B118" s="237" t="s">
        <v>1396</v>
      </c>
      <c r="C118" s="253">
        <v>13947</v>
      </c>
      <c r="D118" s="347" t="e">
        <v>#DIV/0!</v>
      </c>
      <c r="E118" s="460">
        <f>C118/C162</f>
        <v>3.5713028240121235E-5</v>
      </c>
    </row>
    <row r="119" spans="1:5" x14ac:dyDescent="0.2">
      <c r="A119" s="237" t="s">
        <v>1397</v>
      </c>
      <c r="B119" s="237" t="s">
        <v>1398</v>
      </c>
      <c r="C119" s="253">
        <v>2950.01</v>
      </c>
      <c r="D119" s="347" t="e">
        <v>#DIV/0!</v>
      </c>
      <c r="E119" s="460">
        <f>C119/C162</f>
        <v>7.5538675298372447E-6</v>
      </c>
    </row>
    <row r="120" spans="1:5" x14ac:dyDescent="0.2">
      <c r="A120" s="237" t="s">
        <v>1399</v>
      </c>
      <c r="B120" s="237" t="s">
        <v>1400</v>
      </c>
      <c r="C120" s="253">
        <v>2041213</v>
      </c>
      <c r="D120" s="347" t="e">
        <v>#DIV/0!</v>
      </c>
      <c r="E120" s="460">
        <f>C120/C162</f>
        <v>5.226779774367433E-3</v>
      </c>
    </row>
    <row r="121" spans="1:5" x14ac:dyDescent="0.2">
      <c r="A121" s="237" t="s">
        <v>1401</v>
      </c>
      <c r="B121" s="237" t="s">
        <v>1402</v>
      </c>
      <c r="C121" s="253">
        <v>25190470.27</v>
      </c>
      <c r="D121" s="347" t="e">
        <v>#DIV/0!</v>
      </c>
      <c r="E121" s="460">
        <f>C121/C162</f>
        <v>6.4503332339172895E-2</v>
      </c>
    </row>
    <row r="122" spans="1:5" x14ac:dyDescent="0.2">
      <c r="A122" s="237" t="s">
        <v>1403</v>
      </c>
      <c r="B122" s="237" t="s">
        <v>1404</v>
      </c>
      <c r="C122" s="253">
        <v>12702227.92</v>
      </c>
      <c r="D122" s="347" t="e">
        <v>#DIV/0!</v>
      </c>
      <c r="E122" s="460">
        <f>C122/C162</f>
        <v>3.2525634503435603E-2</v>
      </c>
    </row>
    <row r="123" spans="1:5" x14ac:dyDescent="0.2">
      <c r="A123" s="237" t="s">
        <v>1405</v>
      </c>
      <c r="B123" s="237" t="s">
        <v>1406</v>
      </c>
      <c r="C123" s="253">
        <v>12000</v>
      </c>
      <c r="D123" s="347" t="e">
        <v>#DIV/0!</v>
      </c>
      <c r="E123" s="460">
        <f>C123/C162</f>
        <v>3.0727492570549567E-5</v>
      </c>
    </row>
    <row r="124" spans="1:5" x14ac:dyDescent="0.2">
      <c r="A124" s="237" t="s">
        <v>1407</v>
      </c>
      <c r="B124" s="237" t="s">
        <v>1408</v>
      </c>
      <c r="C124" s="253">
        <v>4669328.8099999996</v>
      </c>
      <c r="D124" s="347" t="e">
        <v>#DIV/0!</v>
      </c>
      <c r="E124" s="460">
        <f>C124/C162</f>
        <v>1.1956397193227336E-2</v>
      </c>
    </row>
    <row r="125" spans="1:5" x14ac:dyDescent="0.2">
      <c r="A125" s="237" t="s">
        <v>1409</v>
      </c>
      <c r="B125" s="237" t="s">
        <v>1410</v>
      </c>
      <c r="C125" s="253">
        <v>632688.4</v>
      </c>
      <c r="D125" s="347" t="e">
        <v>#DIV/0!</v>
      </c>
      <c r="E125" s="460">
        <f>C125/C162</f>
        <v>1.6200773425394078E-3</v>
      </c>
    </row>
    <row r="126" spans="1:5" x14ac:dyDescent="0.2">
      <c r="A126" s="237" t="s">
        <v>1411</v>
      </c>
      <c r="B126" s="237" t="s">
        <v>1412</v>
      </c>
      <c r="C126" s="253">
        <v>3415493</v>
      </c>
      <c r="D126" s="347" t="e">
        <v>#DIV/0!</v>
      </c>
      <c r="E126" s="460">
        <f>C126/C162</f>
        <v>8.7457946485220046E-3</v>
      </c>
    </row>
    <row r="127" spans="1:5" x14ac:dyDescent="0.2">
      <c r="A127" s="237" t="s">
        <v>1413</v>
      </c>
      <c r="B127" s="237" t="s">
        <v>1414</v>
      </c>
      <c r="C127" s="253">
        <v>3487876.88</v>
      </c>
      <c r="D127" s="347" t="e">
        <v>#DIV/0!</v>
      </c>
      <c r="E127" s="460">
        <f>C127/C162</f>
        <v>8.9311425764326338E-3</v>
      </c>
    </row>
    <row r="128" spans="1:5" x14ac:dyDescent="0.2">
      <c r="A128" s="237" t="s">
        <v>1415</v>
      </c>
      <c r="B128" s="237" t="s">
        <v>1416</v>
      </c>
      <c r="C128" s="253">
        <v>3092091.31</v>
      </c>
      <c r="D128" s="347" t="e">
        <v>#DIV/0!</v>
      </c>
      <c r="E128" s="460">
        <f>C128/C162</f>
        <v>7.9176843962904895E-3</v>
      </c>
    </row>
    <row r="129" spans="1:5" x14ac:dyDescent="0.2">
      <c r="A129" s="237" t="s">
        <v>1417</v>
      </c>
      <c r="B129" s="237" t="s">
        <v>1418</v>
      </c>
      <c r="C129" s="253">
        <v>133985.07999999999</v>
      </c>
      <c r="D129" s="347" t="e">
        <v>#DIV/0!</v>
      </c>
      <c r="E129" s="460">
        <f>C129/C162</f>
        <v>3.4308546252204071E-4</v>
      </c>
    </row>
    <row r="130" spans="1:5" x14ac:dyDescent="0.2">
      <c r="A130" s="237" t="s">
        <v>1419</v>
      </c>
      <c r="B130" s="237" t="s">
        <v>1420</v>
      </c>
      <c r="C130" s="253">
        <v>12708389.17</v>
      </c>
      <c r="D130" s="347" t="e">
        <v>#DIV/0!</v>
      </c>
      <c r="E130" s="460">
        <f>C130/C162</f>
        <v>3.2541411150402294E-2</v>
      </c>
    </row>
    <row r="131" spans="1:5" x14ac:dyDescent="0.2">
      <c r="A131" s="237" t="s">
        <v>1421</v>
      </c>
      <c r="B131" s="237" t="s">
        <v>746</v>
      </c>
      <c r="C131" s="253">
        <v>390884.22</v>
      </c>
      <c r="D131" s="347" t="e">
        <v>#DIV/0!</v>
      </c>
      <c r="E131" s="460">
        <f>C131/C162</f>
        <v>1.0009076638329217E-3</v>
      </c>
    </row>
    <row r="132" spans="1:5" x14ac:dyDescent="0.2">
      <c r="A132" s="237" t="s">
        <v>1422</v>
      </c>
      <c r="B132" s="237" t="s">
        <v>748</v>
      </c>
      <c r="C132" s="253">
        <v>74012.81</v>
      </c>
      <c r="D132" s="347" t="e">
        <v>#DIV/0!</v>
      </c>
      <c r="E132" s="460">
        <f>C132/C162</f>
        <v>1.895190057833747E-4</v>
      </c>
    </row>
    <row r="133" spans="1:5" x14ac:dyDescent="0.2">
      <c r="A133" s="237" t="s">
        <v>1423</v>
      </c>
      <c r="B133" s="237" t="s">
        <v>750</v>
      </c>
      <c r="C133" s="253">
        <v>1102541.25</v>
      </c>
      <c r="D133" s="347" t="e">
        <v>#DIV/0!</v>
      </c>
      <c r="E133" s="460">
        <f>C133/C162</f>
        <v>2.8231940056749525E-3</v>
      </c>
    </row>
    <row r="134" spans="1:5" x14ac:dyDescent="0.2">
      <c r="A134" s="237" t="s">
        <v>1424</v>
      </c>
      <c r="B134" s="237" t="s">
        <v>752</v>
      </c>
      <c r="C134" s="253">
        <v>20805.21</v>
      </c>
      <c r="D134" s="347" t="e">
        <v>#DIV/0!</v>
      </c>
      <c r="E134" s="460">
        <f>C134/C162</f>
        <v>5.3274327975310293E-5</v>
      </c>
    </row>
    <row r="135" spans="1:5" x14ac:dyDescent="0.2">
      <c r="A135" s="237" t="s">
        <v>1425</v>
      </c>
      <c r="B135" s="237" t="s">
        <v>754</v>
      </c>
      <c r="C135" s="253">
        <v>123680.75</v>
      </c>
      <c r="D135" s="347" t="e">
        <v>#DIV/0!</v>
      </c>
      <c r="E135" s="460">
        <f>C135/C162</f>
        <v>3.1669994389541651E-4</v>
      </c>
    </row>
    <row r="136" spans="1:5" x14ac:dyDescent="0.2">
      <c r="A136" s="237" t="s">
        <v>1426</v>
      </c>
      <c r="B136" s="237" t="s">
        <v>756</v>
      </c>
      <c r="C136" s="253">
        <v>120101.5</v>
      </c>
      <c r="D136" s="347" t="e">
        <v>#DIV/0!</v>
      </c>
      <c r="E136" s="460">
        <f>C136/C162</f>
        <v>3.0753482908015488E-4</v>
      </c>
    </row>
    <row r="137" spans="1:5" x14ac:dyDescent="0.2">
      <c r="A137" s="237" t="s">
        <v>1427</v>
      </c>
      <c r="B137" s="237" t="s">
        <v>758</v>
      </c>
      <c r="C137" s="253">
        <v>8120.01</v>
      </c>
      <c r="D137" s="347" t="e">
        <v>#DIV/0!</v>
      </c>
      <c r="E137" s="346">
        <f>C137/C162</f>
        <v>2.0792295578982348E-5</v>
      </c>
    </row>
    <row r="138" spans="1:5" x14ac:dyDescent="0.2">
      <c r="A138" s="237" t="s">
        <v>1428</v>
      </c>
      <c r="B138" s="237" t="s">
        <v>760</v>
      </c>
      <c r="C138" s="253">
        <v>66155.94</v>
      </c>
      <c r="D138" s="347" t="e">
        <v>#DIV/0!</v>
      </c>
      <c r="E138" s="346">
        <f>C138/C162</f>
        <v>1.6940051290397691E-4</v>
      </c>
    </row>
    <row r="139" spans="1:5" x14ac:dyDescent="0.2">
      <c r="A139" s="237" t="s">
        <v>1429</v>
      </c>
      <c r="B139" s="237" t="s">
        <v>762</v>
      </c>
      <c r="C139" s="253">
        <v>89457</v>
      </c>
      <c r="D139" s="347" t="e">
        <v>#DIV/0!</v>
      </c>
      <c r="E139" s="346">
        <f>C139/C162</f>
        <v>2.2906577524030438E-4</v>
      </c>
    </row>
    <row r="140" spans="1:5" x14ac:dyDescent="0.2">
      <c r="A140" s="237" t="s">
        <v>1430</v>
      </c>
      <c r="B140" s="237" t="s">
        <v>764</v>
      </c>
      <c r="C140" s="253">
        <v>29978.67</v>
      </c>
      <c r="D140" s="347" t="e">
        <v>#DIV/0!</v>
      </c>
      <c r="E140" s="346">
        <f>C140/C162</f>
        <v>7.6764113308329759E-5</v>
      </c>
    </row>
    <row r="141" spans="1:5" x14ac:dyDescent="0.2">
      <c r="A141" s="237" t="s">
        <v>1431</v>
      </c>
      <c r="B141" s="237" t="s">
        <v>766</v>
      </c>
      <c r="C141" s="253">
        <v>2088.46</v>
      </c>
      <c r="D141" s="347" t="e">
        <v>#DIV/0!</v>
      </c>
      <c r="E141" s="346">
        <f>C141/C162</f>
        <v>5.3477615944908294E-6</v>
      </c>
    </row>
    <row r="142" spans="1:5" x14ac:dyDescent="0.2">
      <c r="A142" s="237" t="s">
        <v>1432</v>
      </c>
      <c r="B142" s="237" t="s">
        <v>768</v>
      </c>
      <c r="C142" s="253">
        <v>9190392.2100000009</v>
      </c>
      <c r="D142" s="347" t="e">
        <v>#DIV/0!</v>
      </c>
      <c r="E142" s="346">
        <f>C142/C162</f>
        <v>2.3533142362767635E-2</v>
      </c>
    </row>
    <row r="143" spans="1:5" x14ac:dyDescent="0.2">
      <c r="A143" s="237" t="s">
        <v>1433</v>
      </c>
      <c r="B143" s="237" t="s">
        <v>770</v>
      </c>
      <c r="C143" s="253">
        <v>305298.75</v>
      </c>
      <c r="D143" s="347" t="e">
        <v>#DIV/0!</v>
      </c>
      <c r="E143" s="346">
        <f>C143/C162</f>
        <v>7.8175542270192248E-4</v>
      </c>
    </row>
    <row r="144" spans="1:5" x14ac:dyDescent="0.2">
      <c r="A144" s="237" t="s">
        <v>1434</v>
      </c>
      <c r="B144" s="237" t="s">
        <v>772</v>
      </c>
      <c r="C144" s="253">
        <v>2785.11</v>
      </c>
      <c r="D144" s="347" t="e">
        <v>#DIV/0!</v>
      </c>
      <c r="E144" s="346">
        <f>C144/C162</f>
        <v>7.1316205694302758E-6</v>
      </c>
    </row>
    <row r="145" spans="1:5" x14ac:dyDescent="0.2">
      <c r="A145" s="237" t="s">
        <v>1435</v>
      </c>
      <c r="B145" s="237" t="s">
        <v>774</v>
      </c>
      <c r="C145" s="253">
        <v>96495.77</v>
      </c>
      <c r="D145" s="347" t="e">
        <v>#DIV/0!</v>
      </c>
      <c r="E145" s="346">
        <f>C145/C162</f>
        <v>2.4708942131370498E-4</v>
      </c>
    </row>
    <row r="146" spans="1:5" x14ac:dyDescent="0.2">
      <c r="A146" s="237" t="s">
        <v>1436</v>
      </c>
      <c r="B146" s="237" t="s">
        <v>776</v>
      </c>
      <c r="C146" s="253">
        <v>303187.07</v>
      </c>
      <c r="D146" s="347" t="e">
        <v>#DIV/0!</v>
      </c>
      <c r="E146" s="346">
        <f>C146/C162</f>
        <v>7.7634820340930757E-4</v>
      </c>
    </row>
    <row r="147" spans="1:5" x14ac:dyDescent="0.2">
      <c r="A147" s="237" t="s">
        <v>1437</v>
      </c>
      <c r="B147" s="237" t="s">
        <v>778</v>
      </c>
      <c r="C147" s="253">
        <v>121215.09</v>
      </c>
      <c r="D147" s="347" t="e">
        <v>#DIV/0!</v>
      </c>
      <c r="E147" s="346">
        <f>C147/C162</f>
        <v>3.1038631478445805E-4</v>
      </c>
    </row>
    <row r="148" spans="1:5" x14ac:dyDescent="0.2">
      <c r="A148" s="237" t="s">
        <v>1438</v>
      </c>
      <c r="B148" s="237" t="s">
        <v>780</v>
      </c>
      <c r="C148" s="253">
        <v>207106.01</v>
      </c>
      <c r="D148" s="347" t="e">
        <v>#DIV/0!</v>
      </c>
      <c r="E148" s="346">
        <f>C148/C162</f>
        <v>5.3032069863259701E-4</v>
      </c>
    </row>
    <row r="149" spans="1:5" x14ac:dyDescent="0.2">
      <c r="A149" s="237" t="s">
        <v>1439</v>
      </c>
      <c r="B149" s="237" t="s">
        <v>782</v>
      </c>
      <c r="C149" s="253">
        <v>828563.05</v>
      </c>
      <c r="D149" s="347" t="e">
        <v>#DIV/0!</v>
      </c>
      <c r="E149" s="346">
        <f>C149/C162</f>
        <v>2.1216387469255743E-3</v>
      </c>
    </row>
    <row r="150" spans="1:5" x14ac:dyDescent="0.2">
      <c r="A150" s="237" t="s">
        <v>1440</v>
      </c>
      <c r="B150" s="237" t="s">
        <v>784</v>
      </c>
      <c r="C150" s="253">
        <v>119912.61</v>
      </c>
      <c r="D150" s="347" t="e">
        <v>#DIV/0!</v>
      </c>
      <c r="E150" s="346">
        <f>C150/C162</f>
        <v>3.0705115274085065E-4</v>
      </c>
    </row>
    <row r="151" spans="1:5" x14ac:dyDescent="0.2">
      <c r="A151" s="237" t="s">
        <v>1441</v>
      </c>
      <c r="B151" s="237" t="s">
        <v>786</v>
      </c>
      <c r="C151" s="253">
        <v>438268.48</v>
      </c>
      <c r="D151" s="347" t="e">
        <v>#DIV/0!</v>
      </c>
      <c r="E151" s="346">
        <f>C151/C162</f>
        <v>1.1222409552588376E-3</v>
      </c>
    </row>
    <row r="152" spans="1:5" x14ac:dyDescent="0.2">
      <c r="A152" s="237" t="s">
        <v>1442</v>
      </c>
      <c r="B152" s="237" t="s">
        <v>788</v>
      </c>
      <c r="C152" s="253">
        <v>87062.54</v>
      </c>
      <c r="D152" s="347" t="e">
        <v>#DIV/0!</v>
      </c>
      <c r="E152" s="346">
        <f>C152/C162</f>
        <v>2.2293446258526452E-4</v>
      </c>
    </row>
    <row r="153" spans="1:5" x14ac:dyDescent="0.2">
      <c r="A153" s="237" t="s">
        <v>1443</v>
      </c>
      <c r="B153" s="237" t="s">
        <v>790</v>
      </c>
      <c r="C153" s="253">
        <v>21601.64</v>
      </c>
      <c r="D153" s="347" t="e">
        <v>#DIV/0!</v>
      </c>
      <c r="E153" s="346">
        <f>C153/C162</f>
        <v>5.531368605097386E-5</v>
      </c>
    </row>
    <row r="154" spans="1:5" x14ac:dyDescent="0.2">
      <c r="A154" s="237" t="s">
        <v>1444</v>
      </c>
      <c r="B154" s="237" t="s">
        <v>792</v>
      </c>
      <c r="C154" s="253">
        <v>152596.17000000001</v>
      </c>
      <c r="D154" s="347" t="e">
        <v>#DIV/0!</v>
      </c>
      <c r="E154" s="346">
        <f>C154/C162</f>
        <v>3.907414733307766E-4</v>
      </c>
    </row>
    <row r="155" spans="1:5" x14ac:dyDescent="0.2">
      <c r="A155" s="237" t="s">
        <v>1445</v>
      </c>
      <c r="B155" s="237" t="s">
        <v>794</v>
      </c>
      <c r="C155" s="253">
        <v>173836.26</v>
      </c>
      <c r="D155" s="347" t="e">
        <v>#DIV/0!</v>
      </c>
      <c r="E155" s="346">
        <f>C155/C162</f>
        <v>4.4512936563684361E-4</v>
      </c>
    </row>
    <row r="156" spans="1:5" x14ac:dyDescent="0.2">
      <c r="A156" s="237" t="s">
        <v>1446</v>
      </c>
      <c r="B156" s="237" t="s">
        <v>1447</v>
      </c>
      <c r="C156" s="253">
        <v>146983.79999999999</v>
      </c>
      <c r="D156" s="347" t="e">
        <v>#DIV/0!</v>
      </c>
      <c r="E156" s="346">
        <f>C156/C162</f>
        <v>3.7637030187426192E-4</v>
      </c>
    </row>
    <row r="157" spans="1:5" x14ac:dyDescent="0.2">
      <c r="A157" s="237" t="s">
        <v>1448</v>
      </c>
      <c r="B157" s="237" t="s">
        <v>1449</v>
      </c>
      <c r="C157" s="253">
        <v>93122.559999999998</v>
      </c>
      <c r="D157" s="347" t="e">
        <v>#DIV/0!</v>
      </c>
      <c r="E157" s="346">
        <f>C157/C162</f>
        <v>2.3845189754587967E-4</v>
      </c>
    </row>
    <row r="158" spans="1:5" x14ac:dyDescent="0.2">
      <c r="A158" s="237" t="s">
        <v>1671</v>
      </c>
      <c r="B158" s="237" t="s">
        <v>1672</v>
      </c>
      <c r="C158" s="253">
        <v>261745.78</v>
      </c>
      <c r="D158" s="347" t="e">
        <v>#DIV/0!</v>
      </c>
      <c r="E158" s="346">
        <f>C158/C162</f>
        <v>6.7023262586022507E-4</v>
      </c>
    </row>
    <row r="159" spans="1:5" x14ac:dyDescent="0.2">
      <c r="A159" s="237" t="s">
        <v>1450</v>
      </c>
      <c r="B159" s="237" t="s">
        <v>1451</v>
      </c>
      <c r="C159" s="253">
        <v>56012281.350000001</v>
      </c>
      <c r="D159" s="347" t="e">
        <v>#DIV/0!</v>
      </c>
      <c r="E159" s="346">
        <f>C159/C162</f>
        <v>0.14342641325347141</v>
      </c>
    </row>
    <row r="160" spans="1:5" x14ac:dyDescent="0.2">
      <c r="A160" s="237" t="s">
        <v>1452</v>
      </c>
      <c r="B160" s="237" t="s">
        <v>1453</v>
      </c>
      <c r="C160" s="253">
        <v>38582285.170000002</v>
      </c>
      <c r="D160" s="347" t="e">
        <v>#DIV/0!</v>
      </c>
      <c r="E160" s="346">
        <f>C160/C162</f>
        <v>9.8794740076333307E-2</v>
      </c>
    </row>
    <row r="161" spans="1:5" x14ac:dyDescent="0.2">
      <c r="A161" s="461"/>
      <c r="B161" s="461"/>
      <c r="C161" s="464"/>
      <c r="D161" s="472">
        <v>0</v>
      </c>
      <c r="E161" s="471"/>
    </row>
    <row r="162" spans="1:5" x14ac:dyDescent="0.2">
      <c r="A162" s="463"/>
      <c r="B162" s="463" t="s">
        <v>361</v>
      </c>
      <c r="C162" s="462">
        <v>390529750.26999992</v>
      </c>
      <c r="D162" s="470" t="e">
        <v>#DIV/0!</v>
      </c>
      <c r="E162" s="465">
        <f>SUM(E8:E161)</f>
        <v>0.99999999999999989</v>
      </c>
    </row>
    <row r="163" spans="1:5" x14ac:dyDescent="0.2">
      <c r="A163" s="469"/>
      <c r="B163" s="469"/>
      <c r="C163" s="468"/>
      <c r="D163" s="467"/>
      <c r="E163" s="466"/>
    </row>
  </sheetData>
  <dataValidations disablePrompts="1"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79" t="s">
        <v>143</v>
      </c>
      <c r="B2" s="480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B23" sqref="B23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56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6" t="s">
        <v>369</v>
      </c>
      <c r="B5" s="216"/>
      <c r="C5" s="13"/>
      <c r="D5" s="13"/>
      <c r="E5" s="13"/>
      <c r="G5" s="190" t="s">
        <v>368</v>
      </c>
    </row>
    <row r="6" spans="1:7" s="24" customFormat="1" x14ac:dyDescent="0.2">
      <c r="A6" s="280"/>
      <c r="B6" s="280"/>
      <c r="C6" s="23"/>
      <c r="D6" s="336"/>
      <c r="E6" s="336"/>
    </row>
    <row r="7" spans="1:7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355" t="s">
        <v>367</v>
      </c>
      <c r="F7" s="315" t="s">
        <v>241</v>
      </c>
      <c r="G7" s="315" t="s">
        <v>339</v>
      </c>
    </row>
    <row r="8" spans="1:7" x14ac:dyDescent="0.2">
      <c r="A8" s="237" t="s">
        <v>1454</v>
      </c>
      <c r="B8" s="237" t="s">
        <v>1455</v>
      </c>
      <c r="C8" s="473">
        <v>-96039521.299999997</v>
      </c>
      <c r="D8" s="473">
        <v>-101609513.73</v>
      </c>
      <c r="E8" s="473">
        <v>-5569992.4299999997</v>
      </c>
      <c r="F8" s="314"/>
      <c r="G8" s="286"/>
    </row>
    <row r="9" spans="1:7" x14ac:dyDescent="0.2">
      <c r="A9" s="237" t="s">
        <v>1456</v>
      </c>
      <c r="B9" s="237" t="s">
        <v>1457</v>
      </c>
      <c r="C9" s="473">
        <v>2333486.36</v>
      </c>
      <c r="D9" s="473">
        <v>0</v>
      </c>
      <c r="E9" s="473">
        <v>-2333486.36</v>
      </c>
      <c r="F9" s="253"/>
      <c r="G9" s="286"/>
    </row>
    <row r="10" spans="1:7" x14ac:dyDescent="0.2">
      <c r="A10" s="237"/>
      <c r="B10" s="237"/>
      <c r="C10" s="473"/>
      <c r="D10" s="473"/>
      <c r="E10" s="473"/>
      <c r="F10" s="286"/>
      <c r="G10" s="286"/>
    </row>
    <row r="11" spans="1:7" x14ac:dyDescent="0.2">
      <c r="A11" s="237"/>
      <c r="B11" s="237"/>
      <c r="C11" s="253"/>
      <c r="D11" s="253"/>
      <c r="E11" s="253"/>
      <c r="F11" s="286"/>
      <c r="G11" s="286"/>
    </row>
    <row r="12" spans="1:7" x14ac:dyDescent="0.2">
      <c r="A12" s="237"/>
      <c r="B12" s="237"/>
      <c r="C12" s="253"/>
      <c r="D12" s="253"/>
      <c r="E12" s="253"/>
      <c r="F12" s="286"/>
      <c r="G12" s="286"/>
    </row>
    <row r="13" spans="1:7" x14ac:dyDescent="0.2">
      <c r="A13" s="237"/>
      <c r="B13" s="237"/>
      <c r="C13" s="253"/>
      <c r="D13" s="253"/>
      <c r="E13" s="253"/>
      <c r="F13" s="286"/>
      <c r="G13" s="286"/>
    </row>
    <row r="14" spans="1:7" x14ac:dyDescent="0.2">
      <c r="A14" s="283"/>
      <c r="B14" s="252" t="s">
        <v>366</v>
      </c>
      <c r="C14" s="238">
        <f>SUM(C8:C13)</f>
        <v>-93706034.939999998</v>
      </c>
      <c r="D14" s="238">
        <f>SUM(D8:D13)</f>
        <v>-101609513.73</v>
      </c>
      <c r="E14" s="218">
        <f>SUM(E8:E13)</f>
        <v>-7903478.7899999991</v>
      </c>
      <c r="F14" s="354"/>
      <c r="G14" s="354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79" t="s">
        <v>143</v>
      </c>
      <c r="B2" s="480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49" zoomScaleNormal="100" zoomScaleSheetLayoutView="100" workbookViewId="0">
      <selection activeCell="C86" sqref="C8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6" t="s">
        <v>372</v>
      </c>
      <c r="B5" s="216"/>
      <c r="C5" s="13"/>
      <c r="D5" s="13"/>
      <c r="E5" s="13"/>
      <c r="F5" s="190" t="s">
        <v>371</v>
      </c>
    </row>
    <row r="6" spans="1:6" s="24" customFormat="1" x14ac:dyDescent="0.2">
      <c r="A6" s="280"/>
      <c r="B6" s="280"/>
      <c r="C6" s="23"/>
      <c r="D6" s="336"/>
      <c r="E6" s="336"/>
    </row>
    <row r="7" spans="1:6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355" t="s">
        <v>367</v>
      </c>
      <c r="F7" s="355" t="s">
        <v>339</v>
      </c>
    </row>
    <row r="8" spans="1:6" x14ac:dyDescent="0.2">
      <c r="A8" s="237" t="s">
        <v>1458</v>
      </c>
      <c r="B8" s="237" t="s">
        <v>1459</v>
      </c>
      <c r="C8" s="474">
        <v>-145663290.40000001</v>
      </c>
      <c r="D8" s="474">
        <v>-56012281.350000001</v>
      </c>
      <c r="E8" s="474">
        <v>89651009.049999997</v>
      </c>
      <c r="F8" s="357"/>
    </row>
    <row r="9" spans="1:6" x14ac:dyDescent="0.2">
      <c r="A9" s="237" t="s">
        <v>1458</v>
      </c>
      <c r="B9" s="237" t="s">
        <v>1460</v>
      </c>
      <c r="C9" s="474">
        <v>0</v>
      </c>
      <c r="D9" s="474">
        <v>45178517.859999999</v>
      </c>
      <c r="E9" s="474">
        <v>45178517.859999999</v>
      </c>
      <c r="F9" s="357"/>
    </row>
    <row r="10" spans="1:6" x14ac:dyDescent="0.2">
      <c r="A10" s="237" t="s">
        <v>1461</v>
      </c>
      <c r="B10" s="237" t="s">
        <v>1462</v>
      </c>
      <c r="C10" s="474">
        <v>-578972098.04999995</v>
      </c>
      <c r="D10" s="474">
        <v>-578972098.04999995</v>
      </c>
      <c r="E10" s="474">
        <v>0</v>
      </c>
      <c r="F10" s="357"/>
    </row>
    <row r="11" spans="1:6" x14ac:dyDescent="0.2">
      <c r="A11" s="237" t="s">
        <v>1463</v>
      </c>
      <c r="B11" s="237" t="s">
        <v>1464</v>
      </c>
      <c r="C11" s="474">
        <v>-1540538.86</v>
      </c>
      <c r="D11" s="474">
        <v>-1540538.86</v>
      </c>
      <c r="E11" s="474">
        <v>0</v>
      </c>
      <c r="F11" s="357"/>
    </row>
    <row r="12" spans="1:6" x14ac:dyDescent="0.2">
      <c r="A12" s="237" t="s">
        <v>1465</v>
      </c>
      <c r="B12" s="237" t="s">
        <v>1466</v>
      </c>
      <c r="C12" s="474">
        <v>-15180.41</v>
      </c>
      <c r="D12" s="474">
        <v>-15180.41</v>
      </c>
      <c r="E12" s="474">
        <v>0</v>
      </c>
      <c r="F12" s="357"/>
    </row>
    <row r="13" spans="1:6" x14ac:dyDescent="0.2">
      <c r="A13" s="237" t="s">
        <v>1467</v>
      </c>
      <c r="B13" s="237" t="s">
        <v>1468</v>
      </c>
      <c r="C13" s="474">
        <v>-431283.73</v>
      </c>
      <c r="D13" s="474">
        <v>-431283.73</v>
      </c>
      <c r="E13" s="474">
        <v>0</v>
      </c>
      <c r="F13" s="357"/>
    </row>
    <row r="14" spans="1:6" x14ac:dyDescent="0.2">
      <c r="A14" s="237" t="s">
        <v>1469</v>
      </c>
      <c r="B14" s="237" t="s">
        <v>1470</v>
      </c>
      <c r="C14" s="474">
        <v>0</v>
      </c>
      <c r="D14" s="474">
        <v>-587111.99</v>
      </c>
      <c r="E14" s="474">
        <v>-587111.99</v>
      </c>
      <c r="F14" s="357"/>
    </row>
    <row r="15" spans="1:6" x14ac:dyDescent="0.2">
      <c r="A15" s="237" t="s">
        <v>1471</v>
      </c>
      <c r="B15" s="237" t="s">
        <v>1472</v>
      </c>
      <c r="C15" s="474">
        <v>-3500000</v>
      </c>
      <c r="D15" s="474">
        <v>-3500000</v>
      </c>
      <c r="E15" s="474">
        <v>0</v>
      </c>
      <c r="F15" s="357"/>
    </row>
    <row r="16" spans="1:6" x14ac:dyDescent="0.2">
      <c r="A16" s="237" t="s">
        <v>1473</v>
      </c>
      <c r="B16" s="237" t="s">
        <v>1474</v>
      </c>
      <c r="C16" s="474">
        <v>-2277069.87</v>
      </c>
      <c r="D16" s="474">
        <v>-2277069.87</v>
      </c>
      <c r="E16" s="474">
        <v>0</v>
      </c>
      <c r="F16" s="357"/>
    </row>
    <row r="17" spans="1:6" x14ac:dyDescent="0.2">
      <c r="A17" s="237" t="s">
        <v>1475</v>
      </c>
      <c r="B17" s="237" t="s">
        <v>1476</v>
      </c>
      <c r="C17" s="474">
        <v>-19049232.710000001</v>
      </c>
      <c r="D17" s="474">
        <v>-19049232.710000001</v>
      </c>
      <c r="E17" s="474">
        <v>0</v>
      </c>
      <c r="F17" s="357"/>
    </row>
    <row r="18" spans="1:6" x14ac:dyDescent="0.2">
      <c r="A18" s="237" t="s">
        <v>1477</v>
      </c>
      <c r="B18" s="237" t="s">
        <v>1478</v>
      </c>
      <c r="C18" s="474">
        <v>-42923909.859999999</v>
      </c>
      <c r="D18" s="474">
        <v>-42923909.859999999</v>
      </c>
      <c r="E18" s="474">
        <v>0</v>
      </c>
      <c r="F18" s="357"/>
    </row>
    <row r="19" spans="1:6" x14ac:dyDescent="0.2">
      <c r="A19" s="237" t="s">
        <v>1479</v>
      </c>
      <c r="B19" s="237" t="s">
        <v>1480</v>
      </c>
      <c r="C19" s="474">
        <v>-10100</v>
      </c>
      <c r="D19" s="474">
        <v>-10100</v>
      </c>
      <c r="E19" s="474">
        <v>0</v>
      </c>
      <c r="F19" s="357"/>
    </row>
    <row r="20" spans="1:6" x14ac:dyDescent="0.2">
      <c r="A20" s="237" t="s">
        <v>1481</v>
      </c>
      <c r="B20" s="237" t="s">
        <v>1482</v>
      </c>
      <c r="C20" s="474">
        <v>0</v>
      </c>
      <c r="D20" s="474">
        <v>-5742852.0199999996</v>
      </c>
      <c r="E20" s="474">
        <v>-5742852.0199999996</v>
      </c>
      <c r="F20" s="357"/>
    </row>
    <row r="21" spans="1:6" x14ac:dyDescent="0.2">
      <c r="A21" s="237" t="s">
        <v>1483</v>
      </c>
      <c r="B21" s="237" t="s">
        <v>1484</v>
      </c>
      <c r="C21" s="474">
        <v>-31139543.120000001</v>
      </c>
      <c r="D21" s="474">
        <v>-31139543.120000001</v>
      </c>
      <c r="E21" s="474">
        <v>0</v>
      </c>
      <c r="F21" s="357"/>
    </row>
    <row r="22" spans="1:6" x14ac:dyDescent="0.2">
      <c r="A22" s="237" t="s">
        <v>1485</v>
      </c>
      <c r="B22" s="237" t="s">
        <v>1486</v>
      </c>
      <c r="C22" s="474">
        <v>-31891014.559999999</v>
      </c>
      <c r="D22" s="474">
        <v>-31891014.559999999</v>
      </c>
      <c r="E22" s="474">
        <v>0</v>
      </c>
      <c r="F22" s="357"/>
    </row>
    <row r="23" spans="1:6" x14ac:dyDescent="0.2">
      <c r="A23" s="237" t="s">
        <v>1487</v>
      </c>
      <c r="B23" s="237" t="s">
        <v>1488</v>
      </c>
      <c r="C23" s="474">
        <v>-42886259.049999997</v>
      </c>
      <c r="D23" s="474">
        <v>-42886259.049999997</v>
      </c>
      <c r="E23" s="474">
        <v>0</v>
      </c>
      <c r="F23" s="357"/>
    </row>
    <row r="24" spans="1:6" x14ac:dyDescent="0.2">
      <c r="A24" s="237" t="s">
        <v>1489</v>
      </c>
      <c r="B24" s="237" t="s">
        <v>1490</v>
      </c>
      <c r="C24" s="474">
        <v>-14932460.18</v>
      </c>
      <c r="D24" s="474">
        <v>-14932460.18</v>
      </c>
      <c r="E24" s="474">
        <v>0</v>
      </c>
      <c r="F24" s="357"/>
    </row>
    <row r="25" spans="1:6" x14ac:dyDescent="0.2">
      <c r="A25" s="237" t="s">
        <v>1491</v>
      </c>
      <c r="B25" s="237" t="s">
        <v>1492</v>
      </c>
      <c r="C25" s="474">
        <v>-6693100.5099999998</v>
      </c>
      <c r="D25" s="474">
        <v>-6927884.8799999999</v>
      </c>
      <c r="E25" s="474">
        <v>-234784.37</v>
      </c>
      <c r="F25" s="357"/>
    </row>
    <row r="26" spans="1:6" x14ac:dyDescent="0.2">
      <c r="A26" s="237" t="s">
        <v>1493</v>
      </c>
      <c r="B26" s="237" t="s">
        <v>1494</v>
      </c>
      <c r="C26" s="474">
        <v>-1322376.97</v>
      </c>
      <c r="D26" s="474">
        <v>-1541946.54</v>
      </c>
      <c r="E26" s="474">
        <v>-219569.57</v>
      </c>
      <c r="F26" s="357"/>
    </row>
    <row r="27" spans="1:6" x14ac:dyDescent="0.2">
      <c r="A27" s="237" t="s">
        <v>1495</v>
      </c>
      <c r="B27" s="237" t="s">
        <v>1496</v>
      </c>
      <c r="C27" s="474">
        <v>0</v>
      </c>
      <c r="D27" s="474">
        <v>-22780362.760000002</v>
      </c>
      <c r="E27" s="474">
        <v>-22780362.760000002</v>
      </c>
      <c r="F27" s="357"/>
    </row>
    <row r="28" spans="1:6" x14ac:dyDescent="0.2">
      <c r="A28" s="237" t="s">
        <v>1497</v>
      </c>
      <c r="B28" s="237" t="s">
        <v>1498</v>
      </c>
      <c r="C28" s="474">
        <v>-155633.84</v>
      </c>
      <c r="D28" s="474">
        <v>-155633.84</v>
      </c>
      <c r="E28" s="474">
        <v>0</v>
      </c>
      <c r="F28" s="357"/>
    </row>
    <row r="29" spans="1:6" x14ac:dyDescent="0.2">
      <c r="A29" s="237" t="s">
        <v>1499</v>
      </c>
      <c r="B29" s="237" t="s">
        <v>1500</v>
      </c>
      <c r="C29" s="474">
        <v>-757439.18</v>
      </c>
      <c r="D29" s="474">
        <v>-757439.18</v>
      </c>
      <c r="E29" s="474">
        <v>0</v>
      </c>
      <c r="F29" s="357"/>
    </row>
    <row r="30" spans="1:6" x14ac:dyDescent="0.2">
      <c r="A30" s="237" t="s">
        <v>1501</v>
      </c>
      <c r="B30" s="237" t="s">
        <v>1502</v>
      </c>
      <c r="C30" s="474">
        <v>-1207935.67</v>
      </c>
      <c r="D30" s="474">
        <v>-1207935.67</v>
      </c>
      <c r="E30" s="474">
        <v>0</v>
      </c>
      <c r="F30" s="357"/>
    </row>
    <row r="31" spans="1:6" x14ac:dyDescent="0.2">
      <c r="A31" s="237" t="s">
        <v>1503</v>
      </c>
      <c r="B31" s="237" t="s">
        <v>1504</v>
      </c>
      <c r="C31" s="474">
        <v>-2779434.57</v>
      </c>
      <c r="D31" s="474">
        <v>-2779434.57</v>
      </c>
      <c r="E31" s="474">
        <v>0</v>
      </c>
      <c r="F31" s="357"/>
    </row>
    <row r="32" spans="1:6" x14ac:dyDescent="0.2">
      <c r="A32" s="237" t="s">
        <v>1505</v>
      </c>
      <c r="B32" s="237" t="s">
        <v>1506</v>
      </c>
      <c r="C32" s="474">
        <v>-7743243.1299999999</v>
      </c>
      <c r="D32" s="474">
        <v>-7743243.1299999999</v>
      </c>
      <c r="E32" s="474">
        <v>0</v>
      </c>
      <c r="F32" s="357"/>
    </row>
    <row r="33" spans="1:6" x14ac:dyDescent="0.2">
      <c r="A33" s="237" t="s">
        <v>1507</v>
      </c>
      <c r="B33" s="237" t="s">
        <v>1508</v>
      </c>
      <c r="C33" s="474">
        <v>-14916436.130000001</v>
      </c>
      <c r="D33" s="474">
        <v>-15073672.630000001</v>
      </c>
      <c r="E33" s="474">
        <v>-157236.5</v>
      </c>
      <c r="F33" s="357"/>
    </row>
    <row r="34" spans="1:6" x14ac:dyDescent="0.2">
      <c r="A34" s="237" t="s">
        <v>1509</v>
      </c>
      <c r="B34" s="237" t="s">
        <v>1510</v>
      </c>
      <c r="C34" s="474">
        <v>-4682694.26</v>
      </c>
      <c r="D34" s="474">
        <v>-4691925.3</v>
      </c>
      <c r="E34" s="474">
        <v>-9231.0400000000009</v>
      </c>
      <c r="F34" s="357"/>
    </row>
    <row r="35" spans="1:6" x14ac:dyDescent="0.2">
      <c r="A35" s="237" t="s">
        <v>1511</v>
      </c>
      <c r="B35" s="237" t="s">
        <v>1512</v>
      </c>
      <c r="C35" s="474">
        <v>-5955952.3799999999</v>
      </c>
      <c r="D35" s="474">
        <v>-6231765</v>
      </c>
      <c r="E35" s="474">
        <v>-275812.62</v>
      </c>
      <c r="F35" s="357"/>
    </row>
    <row r="36" spans="1:6" x14ac:dyDescent="0.2">
      <c r="A36" s="237" t="s">
        <v>1513</v>
      </c>
      <c r="B36" s="237" t="s">
        <v>1514</v>
      </c>
      <c r="C36" s="474">
        <v>-12409185.960000001</v>
      </c>
      <c r="D36" s="474">
        <v>-12415957.98</v>
      </c>
      <c r="E36" s="474">
        <v>-6772.02</v>
      </c>
      <c r="F36" s="357"/>
    </row>
    <row r="37" spans="1:6" x14ac:dyDescent="0.2">
      <c r="A37" s="237" t="s">
        <v>1515</v>
      </c>
      <c r="B37" s="237" t="s">
        <v>1516</v>
      </c>
      <c r="C37" s="474">
        <v>-10888539.939999999</v>
      </c>
      <c r="D37" s="474">
        <v>-10888539.939999999</v>
      </c>
      <c r="E37" s="474">
        <v>0</v>
      </c>
      <c r="F37" s="357"/>
    </row>
    <row r="38" spans="1:6" x14ac:dyDescent="0.2">
      <c r="A38" s="237" t="s">
        <v>1517</v>
      </c>
      <c r="B38" s="237" t="s">
        <v>1518</v>
      </c>
      <c r="C38" s="474">
        <v>0</v>
      </c>
      <c r="D38" s="474">
        <v>-9444740.2599999998</v>
      </c>
      <c r="E38" s="474">
        <v>-9444740.2599999998</v>
      </c>
      <c r="F38" s="357"/>
    </row>
    <row r="39" spans="1:6" x14ac:dyDescent="0.2">
      <c r="A39" s="237" t="s">
        <v>1519</v>
      </c>
      <c r="B39" s="237" t="s">
        <v>1520</v>
      </c>
      <c r="C39" s="474">
        <v>-197648.08</v>
      </c>
      <c r="D39" s="474">
        <v>-197648.08</v>
      </c>
      <c r="E39" s="474">
        <v>0</v>
      </c>
      <c r="F39" s="357"/>
    </row>
    <row r="40" spans="1:6" x14ac:dyDescent="0.2">
      <c r="A40" s="237" t="s">
        <v>1521</v>
      </c>
      <c r="B40" s="237" t="s">
        <v>1522</v>
      </c>
      <c r="C40" s="474">
        <v>-316246.38</v>
      </c>
      <c r="D40" s="474">
        <v>-316246.38</v>
      </c>
      <c r="E40" s="474">
        <v>0</v>
      </c>
      <c r="F40" s="357"/>
    </row>
    <row r="41" spans="1:6" x14ac:dyDescent="0.2">
      <c r="A41" s="237" t="s">
        <v>1523</v>
      </c>
      <c r="B41" s="237" t="s">
        <v>1524</v>
      </c>
      <c r="C41" s="474">
        <v>-1833270.98</v>
      </c>
      <c r="D41" s="474">
        <v>-1833270.98</v>
      </c>
      <c r="E41" s="474">
        <v>0</v>
      </c>
      <c r="F41" s="357"/>
    </row>
    <row r="42" spans="1:6" x14ac:dyDescent="0.2">
      <c r="A42" s="237" t="s">
        <v>1525</v>
      </c>
      <c r="B42" s="237" t="s">
        <v>1526</v>
      </c>
      <c r="C42" s="474">
        <v>-2776590.13</v>
      </c>
      <c r="D42" s="474">
        <v>-2776590.13</v>
      </c>
      <c r="E42" s="474">
        <v>0</v>
      </c>
      <c r="F42" s="357"/>
    </row>
    <row r="43" spans="1:6" x14ac:dyDescent="0.2">
      <c r="A43" s="237" t="s">
        <v>1527</v>
      </c>
      <c r="B43" s="237" t="s">
        <v>1528</v>
      </c>
      <c r="C43" s="474">
        <v>-8947762.2200000007</v>
      </c>
      <c r="D43" s="474">
        <v>-8947762.2200000007</v>
      </c>
      <c r="E43" s="474">
        <v>0</v>
      </c>
      <c r="F43" s="357"/>
    </row>
    <row r="44" spans="1:6" x14ac:dyDescent="0.2">
      <c r="A44" s="237" t="s">
        <v>1529</v>
      </c>
      <c r="B44" s="237" t="s">
        <v>1530</v>
      </c>
      <c r="C44" s="474">
        <v>-12309453.49</v>
      </c>
      <c r="D44" s="474">
        <v>-12309453.49</v>
      </c>
      <c r="E44" s="474">
        <v>0</v>
      </c>
      <c r="F44" s="357"/>
    </row>
    <row r="45" spans="1:6" x14ac:dyDescent="0.2">
      <c r="A45" s="237" t="s">
        <v>1531</v>
      </c>
      <c r="B45" s="237" t="s">
        <v>1532</v>
      </c>
      <c r="C45" s="474">
        <v>-11515572.57</v>
      </c>
      <c r="D45" s="474">
        <v>-11515572.57</v>
      </c>
      <c r="E45" s="474">
        <v>0</v>
      </c>
      <c r="F45" s="357"/>
    </row>
    <row r="46" spans="1:6" x14ac:dyDescent="0.2">
      <c r="A46" s="237" t="s">
        <v>1533</v>
      </c>
      <c r="B46" s="237" t="s">
        <v>1534</v>
      </c>
      <c r="C46" s="474">
        <v>-9318200.0700000003</v>
      </c>
      <c r="D46" s="474">
        <v>-9318200.0700000003</v>
      </c>
      <c r="E46" s="474">
        <v>0</v>
      </c>
      <c r="F46" s="357"/>
    </row>
    <row r="47" spans="1:6" x14ac:dyDescent="0.2">
      <c r="A47" s="237" t="s">
        <v>1535</v>
      </c>
      <c r="B47" s="237" t="s">
        <v>1536</v>
      </c>
      <c r="C47" s="474">
        <v>-8047368.29</v>
      </c>
      <c r="D47" s="474">
        <v>-8047368.29</v>
      </c>
      <c r="E47" s="474">
        <v>0</v>
      </c>
      <c r="F47" s="357"/>
    </row>
    <row r="48" spans="1:6" x14ac:dyDescent="0.2">
      <c r="A48" s="237" t="s">
        <v>1537</v>
      </c>
      <c r="B48" s="237" t="s">
        <v>1538</v>
      </c>
      <c r="C48" s="474">
        <v>-745886.3</v>
      </c>
      <c r="D48" s="474">
        <v>-1289130.25</v>
      </c>
      <c r="E48" s="474">
        <v>-543243.94999999995</v>
      </c>
      <c r="F48" s="357"/>
    </row>
    <row r="49" spans="1:6" x14ac:dyDescent="0.2">
      <c r="A49" s="237" t="s">
        <v>1539</v>
      </c>
      <c r="B49" s="237" t="s">
        <v>1540</v>
      </c>
      <c r="C49" s="474">
        <v>0</v>
      </c>
      <c r="D49" s="474">
        <v>-2223062.5</v>
      </c>
      <c r="E49" s="474">
        <v>-2223062.5</v>
      </c>
      <c r="F49" s="357"/>
    </row>
    <row r="50" spans="1:6" x14ac:dyDescent="0.2">
      <c r="A50" s="237" t="s">
        <v>1541</v>
      </c>
      <c r="B50" s="237" t="s">
        <v>1542</v>
      </c>
      <c r="C50" s="474">
        <v>-68000409.219999999</v>
      </c>
      <c r="D50" s="474">
        <v>-81412172.060000002</v>
      </c>
      <c r="E50" s="474">
        <v>-13411762.84</v>
      </c>
      <c r="F50" s="357"/>
    </row>
    <row r="51" spans="1:6" x14ac:dyDescent="0.2">
      <c r="A51" s="237" t="s">
        <v>1543</v>
      </c>
      <c r="B51" s="237" t="s">
        <v>1544</v>
      </c>
      <c r="C51" s="474">
        <v>-84322.76</v>
      </c>
      <c r="D51" s="474">
        <v>-84322.76</v>
      </c>
      <c r="E51" s="474">
        <v>0</v>
      </c>
      <c r="F51" s="357"/>
    </row>
    <row r="52" spans="1:6" x14ac:dyDescent="0.2">
      <c r="A52" s="237" t="s">
        <v>1545</v>
      </c>
      <c r="B52" s="237" t="s">
        <v>1546</v>
      </c>
      <c r="C52" s="474">
        <v>0</v>
      </c>
      <c r="D52" s="474">
        <v>-1270426.8999999999</v>
      </c>
      <c r="E52" s="474">
        <v>-1270426.8999999999</v>
      </c>
      <c r="F52" s="357"/>
    </row>
    <row r="53" spans="1:6" x14ac:dyDescent="0.2">
      <c r="A53" s="237" t="s">
        <v>1547</v>
      </c>
      <c r="B53" s="237" t="s">
        <v>1548</v>
      </c>
      <c r="C53" s="474">
        <v>-267656.15999999997</v>
      </c>
      <c r="D53" s="474">
        <v>-267656.15999999997</v>
      </c>
      <c r="E53" s="474">
        <v>0</v>
      </c>
      <c r="F53" s="357"/>
    </row>
    <row r="54" spans="1:6" x14ac:dyDescent="0.2">
      <c r="A54" s="237" t="s">
        <v>1549</v>
      </c>
      <c r="B54" s="237" t="s">
        <v>1550</v>
      </c>
      <c r="C54" s="474">
        <v>139463.5</v>
      </c>
      <c r="D54" s="474">
        <v>139463.5</v>
      </c>
      <c r="E54" s="474">
        <v>0</v>
      </c>
      <c r="F54" s="357"/>
    </row>
    <row r="55" spans="1:6" x14ac:dyDescent="0.2">
      <c r="A55" s="237" t="s">
        <v>1551</v>
      </c>
      <c r="B55" s="237" t="s">
        <v>1552</v>
      </c>
      <c r="C55" s="474">
        <v>-532590.44999999995</v>
      </c>
      <c r="D55" s="474">
        <v>-532590.44999999995</v>
      </c>
      <c r="E55" s="474">
        <v>0</v>
      </c>
      <c r="F55" s="357"/>
    </row>
    <row r="56" spans="1:6" x14ac:dyDescent="0.2">
      <c r="A56" s="237" t="s">
        <v>1553</v>
      </c>
      <c r="B56" s="237" t="s">
        <v>1554</v>
      </c>
      <c r="C56" s="474">
        <v>-1045395.4</v>
      </c>
      <c r="D56" s="474">
        <v>-1045395.4</v>
      </c>
      <c r="E56" s="474">
        <v>0</v>
      </c>
      <c r="F56" s="357"/>
    </row>
    <row r="57" spans="1:6" x14ac:dyDescent="0.2">
      <c r="A57" s="237" t="s">
        <v>1555</v>
      </c>
      <c r="B57" s="237" t="s">
        <v>1554</v>
      </c>
      <c r="C57" s="474">
        <v>380539.32</v>
      </c>
      <c r="D57" s="474">
        <v>380539.32</v>
      </c>
      <c r="E57" s="474">
        <v>0</v>
      </c>
      <c r="F57" s="357"/>
    </row>
    <row r="58" spans="1:6" x14ac:dyDescent="0.2">
      <c r="A58" s="237" t="s">
        <v>1556</v>
      </c>
      <c r="B58" s="237" t="s">
        <v>1557</v>
      </c>
      <c r="C58" s="474">
        <v>501666.46</v>
      </c>
      <c r="D58" s="474">
        <v>501666.46</v>
      </c>
      <c r="E58" s="474">
        <v>0</v>
      </c>
      <c r="F58" s="357"/>
    </row>
    <row r="59" spans="1:6" x14ac:dyDescent="0.2">
      <c r="A59" s="237" t="s">
        <v>1558</v>
      </c>
      <c r="B59" s="237" t="s">
        <v>1559</v>
      </c>
      <c r="C59" s="474">
        <v>-11476301.1</v>
      </c>
      <c r="D59" s="474">
        <v>-11476301.1</v>
      </c>
      <c r="E59" s="474">
        <v>0</v>
      </c>
      <c r="F59" s="357"/>
    </row>
    <row r="60" spans="1:6" x14ac:dyDescent="0.2">
      <c r="A60" s="237" t="s">
        <v>1560</v>
      </c>
      <c r="B60" s="237" t="s">
        <v>1561</v>
      </c>
      <c r="C60" s="474">
        <v>-8104077.25</v>
      </c>
      <c r="D60" s="474">
        <v>-8104077.25</v>
      </c>
      <c r="E60" s="474">
        <v>0</v>
      </c>
      <c r="F60" s="357"/>
    </row>
    <row r="61" spans="1:6" x14ac:dyDescent="0.2">
      <c r="A61" s="237" t="s">
        <v>1562</v>
      </c>
      <c r="B61" s="237" t="s">
        <v>1563</v>
      </c>
      <c r="C61" s="474">
        <v>13586296.17</v>
      </c>
      <c r="D61" s="474">
        <v>13586296.17</v>
      </c>
      <c r="E61" s="474">
        <v>0</v>
      </c>
      <c r="F61" s="357"/>
    </row>
    <row r="62" spans="1:6" x14ac:dyDescent="0.2">
      <c r="A62" s="237" t="s">
        <v>1564</v>
      </c>
      <c r="B62" s="237" t="s">
        <v>1565</v>
      </c>
      <c r="C62" s="474">
        <v>-6694039.2400000002</v>
      </c>
      <c r="D62" s="474">
        <v>-6694039.2400000002</v>
      </c>
      <c r="E62" s="474">
        <v>0</v>
      </c>
      <c r="F62" s="357"/>
    </row>
    <row r="63" spans="1:6" x14ac:dyDescent="0.2">
      <c r="A63" s="237" t="s">
        <v>1566</v>
      </c>
      <c r="B63" s="237" t="s">
        <v>1567</v>
      </c>
      <c r="C63" s="474">
        <v>-5035770.17</v>
      </c>
      <c r="D63" s="474">
        <v>-5035770.17</v>
      </c>
      <c r="E63" s="474">
        <v>0</v>
      </c>
      <c r="F63" s="357"/>
    </row>
    <row r="64" spans="1:6" x14ac:dyDescent="0.2">
      <c r="A64" s="237" t="s">
        <v>1568</v>
      </c>
      <c r="B64" s="237" t="s">
        <v>1569</v>
      </c>
      <c r="C64" s="474">
        <v>11839503.65</v>
      </c>
      <c r="D64" s="474">
        <v>11839503.65</v>
      </c>
      <c r="E64" s="474">
        <v>0</v>
      </c>
      <c r="F64" s="357"/>
    </row>
    <row r="65" spans="1:6" x14ac:dyDescent="0.2">
      <c r="A65" s="237" t="s">
        <v>1570</v>
      </c>
      <c r="B65" s="237" t="s">
        <v>1571</v>
      </c>
      <c r="C65" s="474">
        <v>-2781063.04</v>
      </c>
      <c r="D65" s="474">
        <v>-2781063.04</v>
      </c>
      <c r="E65" s="474">
        <v>0</v>
      </c>
      <c r="F65" s="357"/>
    </row>
    <row r="66" spans="1:6" x14ac:dyDescent="0.2">
      <c r="A66" s="237" t="s">
        <v>1572</v>
      </c>
      <c r="B66" s="237" t="s">
        <v>1573</v>
      </c>
      <c r="C66" s="474">
        <v>700346.26</v>
      </c>
      <c r="D66" s="474">
        <v>700346.26</v>
      </c>
      <c r="E66" s="474">
        <v>0</v>
      </c>
      <c r="F66" s="357"/>
    </row>
    <row r="67" spans="1:6" x14ac:dyDescent="0.2">
      <c r="A67" s="237" t="s">
        <v>1574</v>
      </c>
      <c r="B67" s="237" t="s">
        <v>1575</v>
      </c>
      <c r="C67" s="474">
        <v>-3067903.84</v>
      </c>
      <c r="D67" s="474">
        <v>-3067903.84</v>
      </c>
      <c r="E67" s="474">
        <v>0</v>
      </c>
      <c r="F67" s="357"/>
    </row>
    <row r="68" spans="1:6" x14ac:dyDescent="0.2">
      <c r="A68" s="237" t="s">
        <v>1576</v>
      </c>
      <c r="B68" s="237" t="s">
        <v>1577</v>
      </c>
      <c r="C68" s="474">
        <v>-2561798.5499999998</v>
      </c>
      <c r="D68" s="474">
        <v>-2561798.5499999998</v>
      </c>
      <c r="E68" s="474">
        <v>0</v>
      </c>
      <c r="F68" s="357"/>
    </row>
    <row r="69" spans="1:6" x14ac:dyDescent="0.2">
      <c r="A69" s="237" t="s">
        <v>1578</v>
      </c>
      <c r="B69" s="237" t="s">
        <v>1579</v>
      </c>
      <c r="C69" s="474">
        <v>-58388273.759999998</v>
      </c>
      <c r="D69" s="474">
        <v>-58388273.759999998</v>
      </c>
      <c r="E69" s="474">
        <v>0</v>
      </c>
      <c r="F69" s="357"/>
    </row>
    <row r="70" spans="1:6" x14ac:dyDescent="0.2">
      <c r="A70" s="237" t="s">
        <v>1580</v>
      </c>
      <c r="B70" s="237" t="s">
        <v>1581</v>
      </c>
      <c r="C70" s="474">
        <v>56579599.170000002</v>
      </c>
      <c r="D70" s="474">
        <v>56579599.170000002</v>
      </c>
      <c r="E70" s="474">
        <v>0</v>
      </c>
      <c r="F70" s="357"/>
    </row>
    <row r="71" spans="1:6" x14ac:dyDescent="0.2">
      <c r="A71" s="237" t="s">
        <v>1582</v>
      </c>
      <c r="B71" s="237" t="s">
        <v>1583</v>
      </c>
      <c r="C71" s="474">
        <v>63176519.689999998</v>
      </c>
      <c r="D71" s="474">
        <v>63176519.689999998</v>
      </c>
      <c r="E71" s="474">
        <v>0</v>
      </c>
      <c r="F71" s="357"/>
    </row>
    <row r="72" spans="1:6" x14ac:dyDescent="0.2">
      <c r="A72" s="237" t="s">
        <v>1584</v>
      </c>
      <c r="B72" s="237" t="s">
        <v>1585</v>
      </c>
      <c r="C72" s="474">
        <v>-60469685.380000003</v>
      </c>
      <c r="D72" s="474">
        <v>-46335144.969999999</v>
      </c>
      <c r="E72" s="474">
        <v>14134540.41</v>
      </c>
      <c r="F72" s="357"/>
    </row>
    <row r="73" spans="1:6" x14ac:dyDescent="0.2">
      <c r="A73" s="237" t="s">
        <v>1586</v>
      </c>
      <c r="B73" s="237" t="s">
        <v>1587</v>
      </c>
      <c r="C73" s="474">
        <v>30976715.199999999</v>
      </c>
      <c r="D73" s="474">
        <v>67631749.930000007</v>
      </c>
      <c r="E73" s="474">
        <v>36655034.729999997</v>
      </c>
      <c r="F73" s="357"/>
    </row>
    <row r="74" spans="1:6" x14ac:dyDescent="0.2">
      <c r="A74" s="237" t="s">
        <v>1588</v>
      </c>
      <c r="B74" s="237" t="s">
        <v>1589</v>
      </c>
      <c r="C74" s="474">
        <v>-12949841.48</v>
      </c>
      <c r="D74" s="474">
        <v>5821471.3399999999</v>
      </c>
      <c r="E74" s="474">
        <v>18771312.82</v>
      </c>
      <c r="F74" s="357"/>
    </row>
    <row r="75" spans="1:6" x14ac:dyDescent="0.2">
      <c r="A75" s="237" t="s">
        <v>1590</v>
      </c>
      <c r="B75" s="237" t="s">
        <v>1591</v>
      </c>
      <c r="C75" s="474">
        <v>42385410.859999999</v>
      </c>
      <c r="D75" s="474">
        <v>-8898079.7100000009</v>
      </c>
      <c r="E75" s="474">
        <v>-51283490.57</v>
      </c>
      <c r="F75" s="357"/>
    </row>
    <row r="76" spans="1:6" x14ac:dyDescent="0.2">
      <c r="A76" s="237" t="s">
        <v>1592</v>
      </c>
      <c r="B76" s="237" t="s">
        <v>1593</v>
      </c>
      <c r="C76" s="474">
        <v>38575986.259999998</v>
      </c>
      <c r="D76" s="474">
        <v>67001301.649999999</v>
      </c>
      <c r="E76" s="474">
        <v>28425315.390000001</v>
      </c>
      <c r="F76" s="357"/>
    </row>
    <row r="77" spans="1:6" x14ac:dyDescent="0.2">
      <c r="A77" s="237" t="s">
        <v>1594</v>
      </c>
      <c r="B77" s="237" t="s">
        <v>1595</v>
      </c>
      <c r="C77" s="474">
        <v>0</v>
      </c>
      <c r="D77" s="474">
        <v>79200658.469999999</v>
      </c>
      <c r="E77" s="474">
        <v>79200658.469999999</v>
      </c>
      <c r="F77" s="357"/>
    </row>
    <row r="78" spans="1:6" x14ac:dyDescent="0.2">
      <c r="A78" s="237"/>
      <c r="B78" s="237"/>
      <c r="C78" s="253"/>
      <c r="D78" s="253"/>
      <c r="E78" s="253"/>
      <c r="F78" s="357"/>
    </row>
    <row r="79" spans="1:6" x14ac:dyDescent="0.2">
      <c r="A79" s="252"/>
      <c r="B79" s="252" t="s">
        <v>370</v>
      </c>
      <c r="C79" s="251">
        <f>SUM(C8:C78)</f>
        <v>-1023369033.1099998</v>
      </c>
      <c r="D79" s="251">
        <f>SUM(D8:D78)</f>
        <v>-819543104.28999996</v>
      </c>
      <c r="E79" s="251">
        <f>SUM(E8:E78)</f>
        <v>203825928.81999993</v>
      </c>
      <c r="F79" s="252"/>
    </row>
  </sheetData>
  <protectedRanges>
    <protectedRange sqref="F79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C1" zoomScaleNormal="100" zoomScaleSheetLayoutView="100" workbookViewId="0">
      <selection activeCell="C20" sqref="C20:F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2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7" customFormat="1" ht="11.25" customHeight="1" x14ac:dyDescent="0.2">
      <c r="A5" s="260" t="s">
        <v>258</v>
      </c>
      <c r="B5" s="260"/>
      <c r="C5" s="259"/>
      <c r="D5" s="259"/>
      <c r="E5" s="259"/>
      <c r="F5" s="7"/>
      <c r="G5" s="7"/>
      <c r="H5" s="258" t="s">
        <v>255</v>
      </c>
    </row>
    <row r="6" spans="1:10" x14ac:dyDescent="0.2">
      <c r="A6" s="250"/>
      <c r="B6" s="250"/>
      <c r="C6" s="248"/>
      <c r="D6" s="248"/>
      <c r="E6" s="248"/>
      <c r="F6" s="248"/>
      <c r="G6" s="248"/>
      <c r="H6" s="248"/>
    </row>
    <row r="7" spans="1:10" ht="15" customHeight="1" x14ac:dyDescent="0.2">
      <c r="A7" s="227" t="s">
        <v>45</v>
      </c>
      <c r="B7" s="226" t="s">
        <v>46</v>
      </c>
      <c r="C7" s="224" t="s">
        <v>242</v>
      </c>
      <c r="D7" s="256">
        <v>2016</v>
      </c>
      <c r="E7" s="256">
        <v>2015</v>
      </c>
      <c r="F7" s="255" t="s">
        <v>254</v>
      </c>
      <c r="G7" s="255" t="s">
        <v>253</v>
      </c>
      <c r="H7" s="254" t="s">
        <v>252</v>
      </c>
    </row>
    <row r="8" spans="1:10" x14ac:dyDescent="0.2">
      <c r="A8" s="237" t="s">
        <v>691</v>
      </c>
      <c r="B8" s="237" t="s">
        <v>692</v>
      </c>
      <c r="C8" s="253">
        <v>41.48</v>
      </c>
      <c r="D8" s="253">
        <v>-50.28</v>
      </c>
      <c r="E8" s="253">
        <v>0</v>
      </c>
      <c r="F8" s="253">
        <v>0</v>
      </c>
      <c r="G8" s="253"/>
      <c r="H8" s="253"/>
    </row>
    <row r="9" spans="1:10" x14ac:dyDescent="0.2">
      <c r="A9" s="237" t="s">
        <v>693</v>
      </c>
      <c r="B9" s="237" t="s">
        <v>694</v>
      </c>
      <c r="C9" s="253">
        <v>4912</v>
      </c>
      <c r="D9" s="253">
        <v>4912</v>
      </c>
      <c r="E9" s="253">
        <v>4912</v>
      </c>
      <c r="F9" s="253">
        <v>4912</v>
      </c>
      <c r="G9" s="253"/>
      <c r="H9" s="253"/>
    </row>
    <row r="10" spans="1:10" x14ac:dyDescent="0.2">
      <c r="A10" s="237"/>
      <c r="B10" s="237"/>
      <c r="C10" s="253"/>
      <c r="D10" s="253"/>
      <c r="E10" s="253"/>
      <c r="F10" s="253"/>
      <c r="G10" s="253"/>
      <c r="H10" s="253"/>
    </row>
    <row r="11" spans="1:10" x14ac:dyDescent="0.2">
      <c r="A11" s="237"/>
      <c r="B11" s="237"/>
      <c r="C11" s="253"/>
      <c r="D11" s="253"/>
      <c r="E11" s="253"/>
      <c r="F11" s="253"/>
      <c r="G11" s="253"/>
      <c r="H11" s="253"/>
    </row>
    <row r="12" spans="1:10" x14ac:dyDescent="0.2">
      <c r="A12" s="237"/>
      <c r="B12" s="237"/>
      <c r="C12" s="253"/>
      <c r="D12" s="253"/>
      <c r="E12" s="253"/>
      <c r="F12" s="253"/>
      <c r="G12" s="253"/>
      <c r="H12" s="253"/>
    </row>
    <row r="13" spans="1:10" x14ac:dyDescent="0.2">
      <c r="A13" s="237"/>
      <c r="B13" s="237"/>
      <c r="C13" s="253"/>
      <c r="D13" s="253"/>
      <c r="E13" s="253"/>
      <c r="F13" s="253"/>
      <c r="G13" s="253"/>
      <c r="H13" s="253"/>
      <c r="J13" s="261"/>
    </row>
    <row r="14" spans="1:10" x14ac:dyDescent="0.2">
      <c r="A14" s="252"/>
      <c r="B14" s="252" t="s">
        <v>257</v>
      </c>
      <c r="C14" s="251">
        <f t="shared" ref="C14:H14" si="0">SUM(C8:C13)</f>
        <v>4953.4799999999996</v>
      </c>
      <c r="D14" s="251">
        <f t="shared" si="0"/>
        <v>4861.72</v>
      </c>
      <c r="E14" s="251">
        <f t="shared" si="0"/>
        <v>4912</v>
      </c>
      <c r="F14" s="251">
        <f t="shared" si="0"/>
        <v>4912</v>
      </c>
      <c r="G14" s="251">
        <f t="shared" si="0"/>
        <v>0</v>
      </c>
      <c r="H14" s="251">
        <f t="shared" si="0"/>
        <v>0</v>
      </c>
    </row>
    <row r="15" spans="1:10" x14ac:dyDescent="0.2">
      <c r="A15" s="60"/>
      <c r="B15" s="60"/>
      <c r="C15" s="230"/>
      <c r="D15" s="230"/>
      <c r="E15" s="230"/>
      <c r="F15" s="230"/>
      <c r="G15" s="230"/>
      <c r="H15" s="230"/>
    </row>
    <row r="16" spans="1:10" x14ac:dyDescent="0.2">
      <c r="A16" s="60"/>
      <c r="B16" s="60"/>
      <c r="C16" s="230"/>
      <c r="D16" s="230"/>
      <c r="E16" s="230"/>
      <c r="F16" s="230"/>
      <c r="G16" s="230"/>
      <c r="H16" s="230"/>
    </row>
    <row r="17" spans="1:8" s="257" customFormat="1" ht="11.25" customHeight="1" x14ac:dyDescent="0.2">
      <c r="A17" s="260" t="s">
        <v>256</v>
      </c>
      <c r="B17" s="260"/>
      <c r="C17" s="259"/>
      <c r="D17" s="259"/>
      <c r="E17" s="259"/>
      <c r="F17" s="7"/>
      <c r="G17" s="7"/>
      <c r="H17" s="258" t="s">
        <v>255</v>
      </c>
    </row>
    <row r="18" spans="1:8" x14ac:dyDescent="0.2">
      <c r="A18" s="250"/>
      <c r="B18" s="250"/>
      <c r="C18" s="248"/>
      <c r="D18" s="248"/>
      <c r="E18" s="248"/>
      <c r="F18" s="248"/>
      <c r="G18" s="248"/>
      <c r="H18" s="248"/>
    </row>
    <row r="19" spans="1:8" ht="15" customHeight="1" x14ac:dyDescent="0.2">
      <c r="A19" s="227" t="s">
        <v>45</v>
      </c>
      <c r="B19" s="226" t="s">
        <v>46</v>
      </c>
      <c r="C19" s="224" t="s">
        <v>242</v>
      </c>
      <c r="D19" s="256">
        <v>2016</v>
      </c>
      <c r="E19" s="256">
        <v>2015</v>
      </c>
      <c r="F19" s="255" t="s">
        <v>254</v>
      </c>
      <c r="G19" s="255" t="s">
        <v>253</v>
      </c>
      <c r="H19" s="254" t="s">
        <v>252</v>
      </c>
    </row>
    <row r="20" spans="1:8" x14ac:dyDescent="0.2">
      <c r="A20" s="237" t="s">
        <v>695</v>
      </c>
      <c r="B20" s="237" t="s">
        <v>696</v>
      </c>
      <c r="C20" s="253">
        <v>756818.04</v>
      </c>
      <c r="D20" s="253">
        <v>756818.04</v>
      </c>
      <c r="E20" s="253">
        <v>756818.04</v>
      </c>
      <c r="F20" s="253">
        <v>756818.04</v>
      </c>
      <c r="G20" s="253"/>
      <c r="H20" s="253"/>
    </row>
    <row r="21" spans="1:8" x14ac:dyDescent="0.2">
      <c r="A21" s="237" t="s">
        <v>697</v>
      </c>
      <c r="B21" s="237" t="s">
        <v>698</v>
      </c>
      <c r="C21" s="253">
        <v>-4233847.68</v>
      </c>
      <c r="D21" s="253">
        <v>-1858522.88</v>
      </c>
      <c r="E21" s="253">
        <v>1239970.8899999999</v>
      </c>
      <c r="F21" s="253">
        <v>531239.36</v>
      </c>
      <c r="G21" s="253"/>
      <c r="H21" s="253"/>
    </row>
    <row r="22" spans="1:8" x14ac:dyDescent="0.2">
      <c r="A22" s="237"/>
      <c r="B22" s="237"/>
      <c r="C22" s="253"/>
      <c r="D22" s="253"/>
      <c r="E22" s="253"/>
      <c r="F22" s="253"/>
      <c r="G22" s="253"/>
      <c r="H22" s="253"/>
    </row>
    <row r="23" spans="1:8" x14ac:dyDescent="0.2">
      <c r="A23" s="237"/>
      <c r="B23" s="237"/>
      <c r="C23" s="253"/>
      <c r="D23" s="253"/>
      <c r="E23" s="253"/>
      <c r="F23" s="253"/>
      <c r="G23" s="253"/>
      <c r="H23" s="253"/>
    </row>
    <row r="24" spans="1:8" x14ac:dyDescent="0.2">
      <c r="A24" s="252"/>
      <c r="B24" s="252" t="s">
        <v>251</v>
      </c>
      <c r="C24" s="251">
        <f t="shared" ref="C24:H24" si="1">SUM(C20:C23)</f>
        <v>-3477029.6399999997</v>
      </c>
      <c r="D24" s="251">
        <f t="shared" si="1"/>
        <v>-1101704.8399999999</v>
      </c>
      <c r="E24" s="251">
        <f t="shared" si="1"/>
        <v>1996788.93</v>
      </c>
      <c r="F24" s="251">
        <f t="shared" si="1"/>
        <v>1288057.3999999999</v>
      </c>
      <c r="G24" s="251">
        <f t="shared" si="1"/>
        <v>0</v>
      </c>
      <c r="H24" s="251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79" t="s">
        <v>143</v>
      </c>
      <c r="B2" s="480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topLeftCell="A133" zoomScaleNormal="100" zoomScaleSheetLayoutView="100" workbookViewId="0">
      <selection activeCell="D95" sqref="D95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2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8" t="s">
        <v>375</v>
      </c>
      <c r="C5" s="22"/>
      <c r="D5" s="22"/>
      <c r="E5" s="363" t="s">
        <v>374</v>
      </c>
    </row>
    <row r="6" spans="1:5" s="24" customFormat="1" x14ac:dyDescent="0.2">
      <c r="A6" s="223"/>
      <c r="B6" s="223"/>
      <c r="C6" s="362"/>
      <c r="D6" s="361"/>
      <c r="E6" s="361"/>
    </row>
    <row r="7" spans="1:5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</row>
    <row r="8" spans="1:5" x14ac:dyDescent="0.2">
      <c r="A8" s="286">
        <v>111100001</v>
      </c>
      <c r="B8" s="286" t="s">
        <v>1596</v>
      </c>
      <c r="C8" s="475">
        <v>-0.11</v>
      </c>
      <c r="D8" s="475">
        <v>0.08</v>
      </c>
      <c r="E8" s="475">
        <v>0.19</v>
      </c>
    </row>
    <row r="9" spans="1:5" x14ac:dyDescent="0.2">
      <c r="A9" s="286">
        <v>111100002</v>
      </c>
      <c r="B9" s="286" t="s">
        <v>1597</v>
      </c>
      <c r="C9" s="475">
        <v>594.70000000000005</v>
      </c>
      <c r="D9" s="475">
        <v>-1789.3</v>
      </c>
      <c r="E9" s="475">
        <v>-2384</v>
      </c>
    </row>
    <row r="10" spans="1:5" x14ac:dyDescent="0.2">
      <c r="A10" s="286">
        <v>111100003</v>
      </c>
      <c r="B10" s="286" t="s">
        <v>1598</v>
      </c>
      <c r="C10" s="475">
        <v>22827</v>
      </c>
      <c r="D10" s="475">
        <v>25207</v>
      </c>
      <c r="E10" s="475">
        <v>2380</v>
      </c>
    </row>
    <row r="11" spans="1:5" x14ac:dyDescent="0.2">
      <c r="A11" s="286">
        <v>111200001</v>
      </c>
      <c r="B11" s="286" t="s">
        <v>1599</v>
      </c>
      <c r="C11" s="475">
        <v>17536.830000000002</v>
      </c>
      <c r="D11" s="475">
        <v>92241.85</v>
      </c>
      <c r="E11" s="475">
        <v>74705.02</v>
      </c>
    </row>
    <row r="12" spans="1:5" x14ac:dyDescent="0.2">
      <c r="A12" s="286">
        <v>111200005</v>
      </c>
      <c r="B12" s="286" t="s">
        <v>1600</v>
      </c>
      <c r="C12" s="475">
        <v>451923.45</v>
      </c>
      <c r="D12" s="475">
        <v>451923.45</v>
      </c>
      <c r="E12" s="475">
        <v>0</v>
      </c>
    </row>
    <row r="13" spans="1:5" x14ac:dyDescent="0.2">
      <c r="A13" s="286">
        <v>111200008</v>
      </c>
      <c r="B13" s="286" t="s">
        <v>1601</v>
      </c>
      <c r="C13" s="475">
        <v>1619785.68</v>
      </c>
      <c r="D13" s="475">
        <v>262896.32</v>
      </c>
      <c r="E13" s="475">
        <v>-1356889.36</v>
      </c>
    </row>
    <row r="14" spans="1:5" x14ac:dyDescent="0.2">
      <c r="A14" s="286">
        <v>111200010</v>
      </c>
      <c r="B14" s="286" t="s">
        <v>1602</v>
      </c>
      <c r="C14" s="475">
        <v>237190.1</v>
      </c>
      <c r="D14" s="475">
        <v>21932.43</v>
      </c>
      <c r="E14" s="475">
        <v>-215257.67</v>
      </c>
    </row>
    <row r="15" spans="1:5" x14ac:dyDescent="0.2">
      <c r="A15" s="286">
        <v>111200024</v>
      </c>
      <c r="B15" s="286" t="s">
        <v>1603</v>
      </c>
      <c r="C15" s="475">
        <v>588.70000000000005</v>
      </c>
      <c r="D15" s="475">
        <v>794412.61</v>
      </c>
      <c r="E15" s="475">
        <v>793823.91</v>
      </c>
    </row>
    <row r="16" spans="1:5" x14ac:dyDescent="0.2">
      <c r="A16" s="286">
        <v>111200025</v>
      </c>
      <c r="B16" s="286" t="s">
        <v>1604</v>
      </c>
      <c r="C16" s="475">
        <v>512343.47</v>
      </c>
      <c r="D16" s="475">
        <v>78177.289999999994</v>
      </c>
      <c r="E16" s="475">
        <v>-434166.18</v>
      </c>
    </row>
    <row r="17" spans="1:5" x14ac:dyDescent="0.2">
      <c r="A17" s="286">
        <v>111200037</v>
      </c>
      <c r="B17" s="286" t="s">
        <v>1605</v>
      </c>
      <c r="C17" s="475">
        <v>258338.56</v>
      </c>
      <c r="D17" s="475">
        <v>125472.74</v>
      </c>
      <c r="E17" s="475">
        <v>-132865.82</v>
      </c>
    </row>
    <row r="18" spans="1:5" x14ac:dyDescent="0.2">
      <c r="A18" s="286">
        <v>111200039</v>
      </c>
      <c r="B18" s="286" t="s">
        <v>1606</v>
      </c>
      <c r="C18" s="475">
        <v>11408.56</v>
      </c>
      <c r="D18" s="475">
        <v>9636.6200000000008</v>
      </c>
      <c r="E18" s="475">
        <v>-1771.94</v>
      </c>
    </row>
    <row r="19" spans="1:5" x14ac:dyDescent="0.2">
      <c r="A19" s="286">
        <v>111200042</v>
      </c>
      <c r="B19" s="286" t="s">
        <v>1607</v>
      </c>
      <c r="C19" s="475">
        <v>206396.87</v>
      </c>
      <c r="D19" s="475">
        <v>0</v>
      </c>
      <c r="E19" s="475">
        <v>-206396.87</v>
      </c>
    </row>
    <row r="20" spans="1:5" x14ac:dyDescent="0.2">
      <c r="A20" s="286">
        <v>111200043</v>
      </c>
      <c r="B20" s="286" t="s">
        <v>1608</v>
      </c>
      <c r="C20" s="475">
        <v>560995.15</v>
      </c>
      <c r="D20" s="475">
        <v>569342.34</v>
      </c>
      <c r="E20" s="475">
        <v>8347.19</v>
      </c>
    </row>
    <row r="21" spans="1:5" x14ac:dyDescent="0.2">
      <c r="A21" s="286">
        <v>111200044</v>
      </c>
      <c r="B21" s="286" t="s">
        <v>1609</v>
      </c>
      <c r="C21" s="475">
        <v>323622.57</v>
      </c>
      <c r="D21" s="475">
        <v>384816.59</v>
      </c>
      <c r="E21" s="475">
        <v>61194.02</v>
      </c>
    </row>
    <row r="22" spans="1:5" x14ac:dyDescent="0.2">
      <c r="A22" s="286">
        <v>111200045</v>
      </c>
      <c r="B22" s="286" t="s">
        <v>1610</v>
      </c>
      <c r="C22" s="475">
        <v>1442425.72</v>
      </c>
      <c r="D22" s="475">
        <v>1112158.1399999999</v>
      </c>
      <c r="E22" s="475">
        <v>-330267.58</v>
      </c>
    </row>
    <row r="23" spans="1:5" x14ac:dyDescent="0.2">
      <c r="A23" s="286">
        <v>111200046</v>
      </c>
      <c r="B23" s="286" t="s">
        <v>1611</v>
      </c>
      <c r="C23" s="475">
        <v>12014361.890000001</v>
      </c>
      <c r="D23" s="475">
        <v>3794982.16</v>
      </c>
      <c r="E23" s="475">
        <v>-8219379.7300000004</v>
      </c>
    </row>
    <row r="24" spans="1:5" x14ac:dyDescent="0.2">
      <c r="A24" s="286">
        <v>111200047</v>
      </c>
      <c r="B24" s="286" t="s">
        <v>1612</v>
      </c>
      <c r="C24" s="475">
        <v>497718.57</v>
      </c>
      <c r="D24" s="475">
        <v>273803.63</v>
      </c>
      <c r="E24" s="475">
        <v>-223914.94</v>
      </c>
    </row>
    <row r="25" spans="1:5" x14ac:dyDescent="0.2">
      <c r="A25" s="286">
        <v>111200048</v>
      </c>
      <c r="B25" s="286" t="s">
        <v>1613</v>
      </c>
      <c r="C25" s="475">
        <v>205640.47</v>
      </c>
      <c r="D25" s="475">
        <v>0</v>
      </c>
      <c r="E25" s="475">
        <v>-205640.47</v>
      </c>
    </row>
    <row r="26" spans="1:5" x14ac:dyDescent="0.2">
      <c r="A26" s="286">
        <v>111200049</v>
      </c>
      <c r="B26" s="286" t="s">
        <v>1614</v>
      </c>
      <c r="C26" s="475">
        <v>1069662.73</v>
      </c>
      <c r="D26" s="475">
        <v>1289137.8700000001</v>
      </c>
      <c r="E26" s="475">
        <v>219475.14</v>
      </c>
    </row>
    <row r="27" spans="1:5" x14ac:dyDescent="0.2">
      <c r="A27" s="286">
        <v>111200050</v>
      </c>
      <c r="B27" s="286" t="s">
        <v>1615</v>
      </c>
      <c r="C27" s="475">
        <v>6515905.4199999999</v>
      </c>
      <c r="D27" s="475">
        <v>11227235.84</v>
      </c>
      <c r="E27" s="475">
        <v>4711330.42</v>
      </c>
    </row>
    <row r="28" spans="1:5" x14ac:dyDescent="0.2">
      <c r="A28" s="286">
        <v>111200051</v>
      </c>
      <c r="B28" s="286" t="s">
        <v>1616</v>
      </c>
      <c r="C28" s="475">
        <v>1048393.46</v>
      </c>
      <c r="D28" s="475">
        <v>1048499.78</v>
      </c>
      <c r="E28" s="475">
        <v>106.32</v>
      </c>
    </row>
    <row r="29" spans="1:5" x14ac:dyDescent="0.2">
      <c r="A29" s="286">
        <v>111200052</v>
      </c>
      <c r="B29" s="286" t="s">
        <v>1617</v>
      </c>
      <c r="C29" s="475">
        <v>680751.89</v>
      </c>
      <c r="D29" s="475">
        <v>695497.35</v>
      </c>
      <c r="E29" s="475">
        <v>14745.46</v>
      </c>
    </row>
    <row r="30" spans="1:5" x14ac:dyDescent="0.2">
      <c r="A30" s="286">
        <v>111200053</v>
      </c>
      <c r="B30" s="286" t="s">
        <v>1618</v>
      </c>
      <c r="C30" s="475">
        <v>2038601.6</v>
      </c>
      <c r="D30" s="475">
        <v>116465.88</v>
      </c>
      <c r="E30" s="475">
        <v>-1922135.72</v>
      </c>
    </row>
    <row r="31" spans="1:5" x14ac:dyDescent="0.2">
      <c r="A31" s="286">
        <v>111200054</v>
      </c>
      <c r="B31" s="286" t="s">
        <v>1619</v>
      </c>
      <c r="C31" s="475">
        <v>6037719.4800000004</v>
      </c>
      <c r="D31" s="475">
        <v>1270852.27</v>
      </c>
      <c r="E31" s="475">
        <v>-4766867.21</v>
      </c>
    </row>
    <row r="32" spans="1:5" x14ac:dyDescent="0.2">
      <c r="A32" s="286">
        <v>111200055</v>
      </c>
      <c r="B32" s="286" t="s">
        <v>1620</v>
      </c>
      <c r="C32" s="475">
        <v>966.97</v>
      </c>
      <c r="D32" s="475">
        <v>987.93</v>
      </c>
      <c r="E32" s="475">
        <v>20.96</v>
      </c>
    </row>
    <row r="33" spans="1:5" x14ac:dyDescent="0.2">
      <c r="A33" s="286">
        <v>111200056</v>
      </c>
      <c r="B33" s="286" t="s">
        <v>1621</v>
      </c>
      <c r="C33" s="475">
        <v>0</v>
      </c>
      <c r="D33" s="475">
        <v>10715313.210000001</v>
      </c>
      <c r="E33" s="475">
        <v>10715313.210000001</v>
      </c>
    </row>
    <row r="34" spans="1:5" x14ac:dyDescent="0.2">
      <c r="A34" s="286">
        <v>111200057</v>
      </c>
      <c r="B34" s="286" t="s">
        <v>1622</v>
      </c>
      <c r="C34" s="475">
        <v>0</v>
      </c>
      <c r="D34" s="475">
        <v>17100750.399999999</v>
      </c>
      <c r="E34" s="475">
        <v>17100750.399999999</v>
      </c>
    </row>
    <row r="35" spans="1:5" x14ac:dyDescent="0.2">
      <c r="A35" s="286">
        <v>111400013</v>
      </c>
      <c r="B35" s="286" t="s">
        <v>518</v>
      </c>
      <c r="C35" s="475">
        <v>31592.22</v>
      </c>
      <c r="D35" s="475">
        <v>32282.02</v>
      </c>
      <c r="E35" s="475">
        <v>689.8</v>
      </c>
    </row>
    <row r="36" spans="1:5" x14ac:dyDescent="0.2">
      <c r="A36" s="286">
        <v>111400019</v>
      </c>
      <c r="B36" s="286" t="s">
        <v>520</v>
      </c>
      <c r="C36" s="475">
        <v>2622.78</v>
      </c>
      <c r="D36" s="475">
        <v>21633.43</v>
      </c>
      <c r="E36" s="475">
        <v>19010.650000000001</v>
      </c>
    </row>
    <row r="37" spans="1:5" x14ac:dyDescent="0.2">
      <c r="A37" s="286">
        <v>111500014</v>
      </c>
      <c r="B37" s="286" t="s">
        <v>522</v>
      </c>
      <c r="C37" s="475">
        <v>59466.28</v>
      </c>
      <c r="D37" s="475">
        <v>59472.17</v>
      </c>
      <c r="E37" s="475">
        <v>5.89</v>
      </c>
    </row>
    <row r="38" spans="1:5" x14ac:dyDescent="0.2">
      <c r="A38" s="286">
        <v>111500026</v>
      </c>
      <c r="B38" s="286" t="s">
        <v>524</v>
      </c>
      <c r="C38" s="475">
        <v>1795760.7</v>
      </c>
      <c r="D38" s="475">
        <v>658410.96</v>
      </c>
      <c r="E38" s="475">
        <v>-1137349.74</v>
      </c>
    </row>
    <row r="39" spans="1:5" x14ac:dyDescent="0.2">
      <c r="A39" s="286">
        <v>111500036</v>
      </c>
      <c r="B39" s="286" t="s">
        <v>526</v>
      </c>
      <c r="C39" s="475">
        <v>1236745.68</v>
      </c>
      <c r="D39" s="475">
        <v>1236871.0900000001</v>
      </c>
      <c r="E39" s="475">
        <v>125.41</v>
      </c>
    </row>
    <row r="40" spans="1:5" x14ac:dyDescent="0.2">
      <c r="A40" s="286">
        <v>111500040</v>
      </c>
      <c r="B40" s="286" t="s">
        <v>528</v>
      </c>
      <c r="C40" s="475">
        <v>139008.85</v>
      </c>
      <c r="D40" s="475">
        <v>76860.710000000006</v>
      </c>
      <c r="E40" s="475">
        <v>-62148.14</v>
      </c>
    </row>
    <row r="41" spans="1:5" x14ac:dyDescent="0.2">
      <c r="A41" s="286">
        <v>111500063</v>
      </c>
      <c r="B41" s="286" t="s">
        <v>530</v>
      </c>
      <c r="C41" s="475">
        <v>3748128.25</v>
      </c>
      <c r="D41" s="475">
        <v>3748508.32</v>
      </c>
      <c r="E41" s="475">
        <v>380.07</v>
      </c>
    </row>
    <row r="42" spans="1:5" x14ac:dyDescent="0.2">
      <c r="A42" s="286">
        <v>111500093</v>
      </c>
      <c r="B42" s="286" t="s">
        <v>532</v>
      </c>
      <c r="C42" s="475">
        <v>28322.44</v>
      </c>
      <c r="D42" s="475">
        <v>28325.3</v>
      </c>
      <c r="E42" s="475">
        <v>2.86</v>
      </c>
    </row>
    <row r="43" spans="1:5" x14ac:dyDescent="0.2">
      <c r="A43" s="286">
        <v>111500100</v>
      </c>
      <c r="B43" s="286" t="s">
        <v>534</v>
      </c>
      <c r="C43" s="475">
        <v>3.61</v>
      </c>
      <c r="D43" s="475">
        <v>4.1100000000000003</v>
      </c>
      <c r="E43" s="475">
        <v>0.5</v>
      </c>
    </row>
    <row r="44" spans="1:5" x14ac:dyDescent="0.2">
      <c r="A44" s="286">
        <v>111500104</v>
      </c>
      <c r="B44" s="286" t="s">
        <v>536</v>
      </c>
      <c r="C44" s="475">
        <v>135220.64000000001</v>
      </c>
      <c r="D44" s="475">
        <v>138149.59</v>
      </c>
      <c r="E44" s="475">
        <v>2928.95</v>
      </c>
    </row>
    <row r="45" spans="1:5" x14ac:dyDescent="0.2">
      <c r="A45" s="286">
        <v>111500118</v>
      </c>
      <c r="B45" s="286" t="s">
        <v>538</v>
      </c>
      <c r="C45" s="475">
        <v>2452.2399999999998</v>
      </c>
      <c r="D45" s="475">
        <v>2452.48</v>
      </c>
      <c r="E45" s="475">
        <v>0.24</v>
      </c>
    </row>
    <row r="46" spans="1:5" x14ac:dyDescent="0.2">
      <c r="A46" s="286">
        <v>111500120</v>
      </c>
      <c r="B46" s="286" t="s">
        <v>540</v>
      </c>
      <c r="C46" s="475">
        <v>81977.27</v>
      </c>
      <c r="D46" s="475">
        <v>84774.05</v>
      </c>
      <c r="E46" s="475">
        <v>2796.78</v>
      </c>
    </row>
    <row r="47" spans="1:5" x14ac:dyDescent="0.2">
      <c r="A47" s="286">
        <v>111500142</v>
      </c>
      <c r="B47" s="286" t="s">
        <v>1623</v>
      </c>
      <c r="C47" s="475">
        <v>468.3</v>
      </c>
      <c r="D47" s="475">
        <v>0</v>
      </c>
      <c r="E47" s="475">
        <v>-468.3</v>
      </c>
    </row>
    <row r="48" spans="1:5" x14ac:dyDescent="0.2">
      <c r="A48" s="286">
        <v>111500145</v>
      </c>
      <c r="B48" s="286" t="s">
        <v>1624</v>
      </c>
      <c r="C48" s="475">
        <v>61297.82</v>
      </c>
      <c r="D48" s="475">
        <v>0</v>
      </c>
      <c r="E48" s="475">
        <v>-61297.82</v>
      </c>
    </row>
    <row r="49" spans="1:5" x14ac:dyDescent="0.2">
      <c r="A49" s="286">
        <v>111500146</v>
      </c>
      <c r="B49" s="286" t="s">
        <v>1625</v>
      </c>
      <c r="C49" s="475">
        <v>248835.94</v>
      </c>
      <c r="D49" s="475">
        <v>0</v>
      </c>
      <c r="E49" s="475">
        <v>-248835.94</v>
      </c>
    </row>
    <row r="50" spans="1:5" x14ac:dyDescent="0.2">
      <c r="A50" s="286">
        <v>111500147</v>
      </c>
      <c r="B50" s="286" t="s">
        <v>1626</v>
      </c>
      <c r="C50" s="475">
        <v>7085.63</v>
      </c>
      <c r="D50" s="475">
        <v>0</v>
      </c>
      <c r="E50" s="475">
        <v>-7085.63</v>
      </c>
    </row>
    <row r="51" spans="1:5" x14ac:dyDescent="0.2">
      <c r="A51" s="286">
        <v>111500151</v>
      </c>
      <c r="B51" s="286" t="s">
        <v>1627</v>
      </c>
      <c r="C51" s="475">
        <v>7412.49</v>
      </c>
      <c r="D51" s="475">
        <v>0</v>
      </c>
      <c r="E51" s="475">
        <v>-7412.49</v>
      </c>
    </row>
    <row r="52" spans="1:5" x14ac:dyDescent="0.2">
      <c r="A52" s="286">
        <v>111500152</v>
      </c>
      <c r="B52" s="286" t="s">
        <v>1628</v>
      </c>
      <c r="C52" s="475">
        <v>9502.7900000000009</v>
      </c>
      <c r="D52" s="475">
        <v>0</v>
      </c>
      <c r="E52" s="475">
        <v>-9502.7900000000009</v>
      </c>
    </row>
    <row r="53" spans="1:5" x14ac:dyDescent="0.2">
      <c r="A53" s="286">
        <v>111500153</v>
      </c>
      <c r="B53" s="286" t="s">
        <v>1629</v>
      </c>
      <c r="C53" s="475">
        <v>27615.46</v>
      </c>
      <c r="D53" s="475">
        <v>0</v>
      </c>
      <c r="E53" s="475">
        <v>-27615.46</v>
      </c>
    </row>
    <row r="54" spans="1:5" x14ac:dyDescent="0.2">
      <c r="A54" s="286">
        <v>111500157</v>
      </c>
      <c r="B54" s="286" t="s">
        <v>1630</v>
      </c>
      <c r="C54" s="475">
        <v>6898.21</v>
      </c>
      <c r="D54" s="475">
        <v>0</v>
      </c>
      <c r="E54" s="475">
        <v>-6898.21</v>
      </c>
    </row>
    <row r="55" spans="1:5" x14ac:dyDescent="0.2">
      <c r="A55" s="286">
        <v>111500159</v>
      </c>
      <c r="B55" s="286" t="s">
        <v>1631</v>
      </c>
      <c r="C55" s="475">
        <v>9510.56</v>
      </c>
      <c r="D55" s="475">
        <v>0</v>
      </c>
      <c r="E55" s="475">
        <v>-9510.56</v>
      </c>
    </row>
    <row r="56" spans="1:5" x14ac:dyDescent="0.2">
      <c r="A56" s="286">
        <v>111500175</v>
      </c>
      <c r="B56" s="286" t="s">
        <v>542</v>
      </c>
      <c r="C56" s="475">
        <v>602647.11</v>
      </c>
      <c r="D56" s="475">
        <v>615700.76</v>
      </c>
      <c r="E56" s="475">
        <v>13053.65</v>
      </c>
    </row>
    <row r="57" spans="1:5" x14ac:dyDescent="0.2">
      <c r="A57" s="286">
        <v>111500179</v>
      </c>
      <c r="B57" s="286" t="s">
        <v>1632</v>
      </c>
      <c r="C57" s="475">
        <v>3916.67</v>
      </c>
      <c r="D57" s="475">
        <v>0</v>
      </c>
      <c r="E57" s="475">
        <v>-3916.67</v>
      </c>
    </row>
    <row r="58" spans="1:5" x14ac:dyDescent="0.2">
      <c r="A58" s="286">
        <v>111500187</v>
      </c>
      <c r="B58" s="286" t="s">
        <v>544</v>
      </c>
      <c r="C58" s="475">
        <v>491.77</v>
      </c>
      <c r="D58" s="475">
        <v>491.77</v>
      </c>
      <c r="E58" s="475">
        <v>0</v>
      </c>
    </row>
    <row r="59" spans="1:5" x14ac:dyDescent="0.2">
      <c r="A59" s="286">
        <v>111500188</v>
      </c>
      <c r="B59" s="286" t="s">
        <v>1633</v>
      </c>
      <c r="C59" s="475">
        <v>7863.65</v>
      </c>
      <c r="D59" s="475">
        <v>0</v>
      </c>
      <c r="E59" s="475">
        <v>-7863.65</v>
      </c>
    </row>
    <row r="60" spans="1:5" x14ac:dyDescent="0.2">
      <c r="A60" s="286">
        <v>111500189</v>
      </c>
      <c r="B60" s="286" t="s">
        <v>1634</v>
      </c>
      <c r="C60" s="475">
        <v>204010.13</v>
      </c>
      <c r="D60" s="475">
        <v>0</v>
      </c>
      <c r="E60" s="475">
        <v>-204010.13</v>
      </c>
    </row>
    <row r="61" spans="1:5" x14ac:dyDescent="0.2">
      <c r="A61" s="286">
        <v>111500190</v>
      </c>
      <c r="B61" s="286" t="s">
        <v>1635</v>
      </c>
      <c r="C61" s="475">
        <v>27857.74</v>
      </c>
      <c r="D61" s="475">
        <v>0</v>
      </c>
      <c r="E61" s="475">
        <v>-27857.74</v>
      </c>
    </row>
    <row r="62" spans="1:5" x14ac:dyDescent="0.2">
      <c r="A62" s="286">
        <v>111500191</v>
      </c>
      <c r="B62" s="286" t="s">
        <v>546</v>
      </c>
      <c r="C62" s="475">
        <v>1866094.05</v>
      </c>
      <c r="D62" s="475">
        <v>608888.27</v>
      </c>
      <c r="E62" s="475">
        <v>-1257205.78</v>
      </c>
    </row>
    <row r="63" spans="1:5" x14ac:dyDescent="0.2">
      <c r="A63" s="286">
        <v>111500192</v>
      </c>
      <c r="B63" s="286" t="s">
        <v>1636</v>
      </c>
      <c r="C63" s="475">
        <v>2264.65</v>
      </c>
      <c r="D63" s="475">
        <v>0</v>
      </c>
      <c r="E63" s="475">
        <v>-2264.65</v>
      </c>
    </row>
    <row r="64" spans="1:5" x14ac:dyDescent="0.2">
      <c r="A64" s="286">
        <v>111500193</v>
      </c>
      <c r="B64" s="286" t="s">
        <v>548</v>
      </c>
      <c r="C64" s="475">
        <v>2526184.15</v>
      </c>
      <c r="D64" s="475">
        <v>783951.89</v>
      </c>
      <c r="E64" s="475">
        <v>-1742232.26</v>
      </c>
    </row>
    <row r="65" spans="1:5" x14ac:dyDescent="0.2">
      <c r="A65" s="286">
        <v>111500194</v>
      </c>
      <c r="B65" s="286" t="s">
        <v>550</v>
      </c>
      <c r="C65" s="475">
        <v>535.54</v>
      </c>
      <c r="D65" s="475">
        <v>547.14</v>
      </c>
      <c r="E65" s="475">
        <v>11.6</v>
      </c>
    </row>
    <row r="66" spans="1:5" x14ac:dyDescent="0.2">
      <c r="A66" s="286">
        <v>111500195</v>
      </c>
      <c r="B66" s="286" t="s">
        <v>552</v>
      </c>
      <c r="C66" s="475">
        <v>2185.09</v>
      </c>
      <c r="D66" s="475">
        <v>310494.48</v>
      </c>
      <c r="E66" s="475">
        <v>308309.39</v>
      </c>
    </row>
    <row r="67" spans="1:5" x14ac:dyDescent="0.2">
      <c r="A67" s="286">
        <v>111500197</v>
      </c>
      <c r="B67" s="286" t="s">
        <v>554</v>
      </c>
      <c r="C67" s="475">
        <v>11892.64</v>
      </c>
      <c r="D67" s="475">
        <v>1366.88</v>
      </c>
      <c r="E67" s="475">
        <v>-10525.76</v>
      </c>
    </row>
    <row r="68" spans="1:5" x14ac:dyDescent="0.2">
      <c r="A68" s="286">
        <v>111500198</v>
      </c>
      <c r="B68" s="286" t="s">
        <v>1637</v>
      </c>
      <c r="C68" s="475">
        <v>106347.28</v>
      </c>
      <c r="D68" s="475">
        <v>0</v>
      </c>
      <c r="E68" s="475">
        <v>-106347.28</v>
      </c>
    </row>
    <row r="69" spans="1:5" x14ac:dyDescent="0.2">
      <c r="A69" s="286">
        <v>111500199</v>
      </c>
      <c r="B69" s="286" t="s">
        <v>1638</v>
      </c>
      <c r="C69" s="475">
        <v>4316331.25</v>
      </c>
      <c r="D69" s="475">
        <v>0</v>
      </c>
      <c r="E69" s="475">
        <v>-4316331.25</v>
      </c>
    </row>
    <row r="70" spans="1:5" x14ac:dyDescent="0.2">
      <c r="A70" s="286">
        <v>111500200</v>
      </c>
      <c r="B70" s="286" t="s">
        <v>1639</v>
      </c>
      <c r="C70" s="475">
        <v>1153641.75</v>
      </c>
      <c r="D70" s="475">
        <v>0</v>
      </c>
      <c r="E70" s="475">
        <v>-1153641.75</v>
      </c>
    </row>
    <row r="71" spans="1:5" x14ac:dyDescent="0.2">
      <c r="A71" s="286">
        <v>111500202</v>
      </c>
      <c r="B71" s="286" t="s">
        <v>1640</v>
      </c>
      <c r="C71" s="475">
        <v>627645.36</v>
      </c>
      <c r="D71" s="475">
        <v>0</v>
      </c>
      <c r="E71" s="475">
        <v>-627645.36</v>
      </c>
    </row>
    <row r="72" spans="1:5" x14ac:dyDescent="0.2">
      <c r="A72" s="286">
        <v>111500204</v>
      </c>
      <c r="B72" s="286" t="s">
        <v>556</v>
      </c>
      <c r="C72" s="475">
        <v>457.21</v>
      </c>
      <c r="D72" s="475">
        <v>427.35</v>
      </c>
      <c r="E72" s="475">
        <v>-29.86</v>
      </c>
    </row>
    <row r="73" spans="1:5" x14ac:dyDescent="0.2">
      <c r="A73" s="286">
        <v>111500205</v>
      </c>
      <c r="B73" s="286" t="s">
        <v>558</v>
      </c>
      <c r="C73" s="475">
        <v>284.5</v>
      </c>
      <c r="D73" s="475">
        <v>254.97</v>
      </c>
      <c r="E73" s="475">
        <v>-29.53</v>
      </c>
    </row>
    <row r="74" spans="1:5" x14ac:dyDescent="0.2">
      <c r="A74" s="286">
        <v>111500206</v>
      </c>
      <c r="B74" s="286" t="s">
        <v>560</v>
      </c>
      <c r="C74" s="475">
        <v>581.34</v>
      </c>
      <c r="D74" s="475">
        <v>468.51</v>
      </c>
      <c r="E74" s="475">
        <v>-112.83</v>
      </c>
    </row>
    <row r="75" spans="1:5" x14ac:dyDescent="0.2">
      <c r="A75" s="286">
        <v>111500207</v>
      </c>
      <c r="B75" s="286" t="s">
        <v>562</v>
      </c>
      <c r="C75" s="475">
        <v>284.89999999999998</v>
      </c>
      <c r="D75" s="475">
        <v>255.37</v>
      </c>
      <c r="E75" s="475">
        <v>-29.53</v>
      </c>
    </row>
    <row r="76" spans="1:5" x14ac:dyDescent="0.2">
      <c r="A76" s="286">
        <v>111500208</v>
      </c>
      <c r="B76" s="286" t="s">
        <v>564</v>
      </c>
      <c r="C76" s="475">
        <v>338.42</v>
      </c>
      <c r="D76" s="475">
        <v>293.76</v>
      </c>
      <c r="E76" s="475">
        <v>-44.66</v>
      </c>
    </row>
    <row r="77" spans="1:5" x14ac:dyDescent="0.2">
      <c r="A77" s="286">
        <v>111500209</v>
      </c>
      <c r="B77" s="286" t="s">
        <v>566</v>
      </c>
      <c r="C77" s="475">
        <v>338.42</v>
      </c>
      <c r="D77" s="475">
        <v>293.76</v>
      </c>
      <c r="E77" s="475">
        <v>-44.66</v>
      </c>
    </row>
    <row r="78" spans="1:5" x14ac:dyDescent="0.2">
      <c r="A78" s="286">
        <v>111500210</v>
      </c>
      <c r="B78" s="286" t="s">
        <v>568</v>
      </c>
      <c r="C78" s="475">
        <v>8007.87</v>
      </c>
      <c r="D78" s="475">
        <v>5738.08</v>
      </c>
      <c r="E78" s="475">
        <v>-2269.79</v>
      </c>
    </row>
    <row r="79" spans="1:5" x14ac:dyDescent="0.2">
      <c r="A79" s="286">
        <v>111500211</v>
      </c>
      <c r="B79" s="286" t="s">
        <v>570</v>
      </c>
      <c r="C79" s="475">
        <v>556.86</v>
      </c>
      <c r="D79" s="475">
        <v>496.52</v>
      </c>
      <c r="E79" s="475">
        <v>-60.34</v>
      </c>
    </row>
    <row r="80" spans="1:5" x14ac:dyDescent="0.2">
      <c r="A80" s="286">
        <v>111500212</v>
      </c>
      <c r="B80" s="286" t="s">
        <v>572</v>
      </c>
      <c r="C80" s="475">
        <v>1971.46</v>
      </c>
      <c r="D80" s="475">
        <v>1764.34</v>
      </c>
      <c r="E80" s="475">
        <v>-207.12</v>
      </c>
    </row>
    <row r="81" spans="1:5" x14ac:dyDescent="0.2">
      <c r="A81" s="286">
        <v>111500213</v>
      </c>
      <c r="B81" s="286" t="s">
        <v>574</v>
      </c>
      <c r="C81" s="475">
        <v>563.57000000000005</v>
      </c>
      <c r="D81" s="475">
        <v>503.38</v>
      </c>
      <c r="E81" s="475">
        <v>-60.19</v>
      </c>
    </row>
    <row r="82" spans="1:5" x14ac:dyDescent="0.2">
      <c r="A82" s="286">
        <v>111500214</v>
      </c>
      <c r="B82" s="286" t="s">
        <v>576</v>
      </c>
      <c r="C82" s="475">
        <v>716.89</v>
      </c>
      <c r="D82" s="475">
        <v>628.44000000000005</v>
      </c>
      <c r="E82" s="475">
        <v>-88.45</v>
      </c>
    </row>
    <row r="83" spans="1:5" x14ac:dyDescent="0.2">
      <c r="A83" s="286">
        <v>111500215</v>
      </c>
      <c r="B83" s="286" t="s">
        <v>578</v>
      </c>
      <c r="C83" s="475">
        <v>650.67999999999995</v>
      </c>
      <c r="D83" s="475">
        <v>560.79</v>
      </c>
      <c r="E83" s="475">
        <v>-89.89</v>
      </c>
    </row>
    <row r="84" spans="1:5" x14ac:dyDescent="0.2">
      <c r="A84" s="286">
        <v>111500216</v>
      </c>
      <c r="B84" s="286" t="s">
        <v>580</v>
      </c>
      <c r="C84" s="475">
        <v>29333.85</v>
      </c>
      <c r="D84" s="475">
        <v>24042.63</v>
      </c>
      <c r="E84" s="475">
        <v>-5291.22</v>
      </c>
    </row>
    <row r="85" spans="1:5" x14ac:dyDescent="0.2">
      <c r="A85" s="286">
        <v>111500217</v>
      </c>
      <c r="B85" s="286" t="s">
        <v>582</v>
      </c>
      <c r="C85" s="475">
        <v>14596.14</v>
      </c>
      <c r="D85" s="475">
        <v>310.39</v>
      </c>
      <c r="E85" s="475">
        <v>-14285.75</v>
      </c>
    </row>
    <row r="86" spans="1:5" x14ac:dyDescent="0.2">
      <c r="A86" s="286">
        <v>111500218</v>
      </c>
      <c r="B86" s="286" t="s">
        <v>584</v>
      </c>
      <c r="C86" s="475">
        <v>4264.82</v>
      </c>
      <c r="D86" s="475">
        <v>4026.81</v>
      </c>
      <c r="E86" s="475">
        <v>-238.01</v>
      </c>
    </row>
    <row r="87" spans="1:5" x14ac:dyDescent="0.2">
      <c r="A87" s="286">
        <v>111500219</v>
      </c>
      <c r="B87" s="286" t="s">
        <v>586</v>
      </c>
      <c r="C87" s="475">
        <v>869.24</v>
      </c>
      <c r="D87" s="475">
        <v>718.81</v>
      </c>
      <c r="E87" s="475">
        <v>-150.43</v>
      </c>
    </row>
    <row r="88" spans="1:5" x14ac:dyDescent="0.2">
      <c r="A88" s="286">
        <v>111500220</v>
      </c>
      <c r="B88" s="286" t="s">
        <v>588</v>
      </c>
      <c r="C88" s="475">
        <v>818.63</v>
      </c>
      <c r="D88" s="475">
        <v>667.1</v>
      </c>
      <c r="E88" s="475">
        <v>-151.53</v>
      </c>
    </row>
    <row r="89" spans="1:5" x14ac:dyDescent="0.2">
      <c r="A89" s="286">
        <v>111500221</v>
      </c>
      <c r="B89" s="286" t="s">
        <v>590</v>
      </c>
      <c r="C89" s="475">
        <v>667.47</v>
      </c>
      <c r="D89" s="475">
        <v>577.92999999999995</v>
      </c>
      <c r="E89" s="475">
        <v>-89.54</v>
      </c>
    </row>
    <row r="90" spans="1:5" x14ac:dyDescent="0.2">
      <c r="A90" s="286">
        <v>111500222</v>
      </c>
      <c r="B90" s="286" t="s">
        <v>592</v>
      </c>
      <c r="C90" s="475">
        <v>672.99</v>
      </c>
      <c r="D90" s="475">
        <v>583.57000000000005</v>
      </c>
      <c r="E90" s="475">
        <v>-89.42</v>
      </c>
    </row>
    <row r="91" spans="1:5" x14ac:dyDescent="0.2">
      <c r="A91" s="286">
        <v>111500223</v>
      </c>
      <c r="B91" s="286" t="s">
        <v>594</v>
      </c>
      <c r="C91" s="475">
        <v>655.28</v>
      </c>
      <c r="D91" s="475">
        <v>565.46</v>
      </c>
      <c r="E91" s="475">
        <v>-89.82</v>
      </c>
    </row>
    <row r="92" spans="1:5" x14ac:dyDescent="0.2">
      <c r="A92" s="286">
        <v>111500224</v>
      </c>
      <c r="B92" s="286" t="s">
        <v>596</v>
      </c>
      <c r="C92" s="475">
        <v>3048.52</v>
      </c>
      <c r="D92" s="475">
        <v>2702.58</v>
      </c>
      <c r="E92" s="475">
        <v>-345.94</v>
      </c>
    </row>
    <row r="93" spans="1:5" x14ac:dyDescent="0.2">
      <c r="A93" s="286">
        <v>111500225</v>
      </c>
      <c r="B93" s="286" t="s">
        <v>598</v>
      </c>
      <c r="C93" s="475">
        <v>4426.2</v>
      </c>
      <c r="D93" s="475">
        <v>4385.43</v>
      </c>
      <c r="E93" s="475">
        <v>-40.770000000000003</v>
      </c>
    </row>
    <row r="94" spans="1:5" x14ac:dyDescent="0.2">
      <c r="A94" s="286">
        <v>111500226</v>
      </c>
      <c r="B94" s="286" t="s">
        <v>600</v>
      </c>
      <c r="C94" s="475">
        <v>650.83000000000004</v>
      </c>
      <c r="D94" s="475">
        <v>560.94000000000005</v>
      </c>
      <c r="E94" s="475">
        <v>-89.89</v>
      </c>
    </row>
    <row r="95" spans="1:5" x14ac:dyDescent="0.2">
      <c r="A95" s="286">
        <v>111500227</v>
      </c>
      <c r="B95" s="286" t="s">
        <v>602</v>
      </c>
      <c r="C95" s="475">
        <v>563.67999999999995</v>
      </c>
      <c r="D95" s="475">
        <v>443.34</v>
      </c>
      <c r="E95" s="475">
        <v>-120.34</v>
      </c>
    </row>
    <row r="96" spans="1:5" x14ac:dyDescent="0.2">
      <c r="A96" s="286">
        <v>111500228</v>
      </c>
      <c r="B96" s="286" t="s">
        <v>604</v>
      </c>
      <c r="C96" s="475">
        <v>344.5</v>
      </c>
      <c r="D96" s="475">
        <v>285.69</v>
      </c>
      <c r="E96" s="475">
        <v>-58.81</v>
      </c>
    </row>
    <row r="97" spans="1:5" x14ac:dyDescent="0.2">
      <c r="A97" s="286">
        <v>111500229</v>
      </c>
      <c r="B97" s="286" t="s">
        <v>606</v>
      </c>
      <c r="C97" s="475">
        <v>344.16</v>
      </c>
      <c r="D97" s="475">
        <v>285.33999999999997</v>
      </c>
      <c r="E97" s="475">
        <v>-58.82</v>
      </c>
    </row>
    <row r="98" spans="1:5" x14ac:dyDescent="0.2">
      <c r="A98" s="286">
        <v>111500230</v>
      </c>
      <c r="B98" s="286" t="s">
        <v>608</v>
      </c>
      <c r="C98" s="475">
        <v>251.8</v>
      </c>
      <c r="D98" s="475">
        <v>217.5</v>
      </c>
      <c r="E98" s="475">
        <v>-34.299999999999997</v>
      </c>
    </row>
    <row r="99" spans="1:5" x14ac:dyDescent="0.2">
      <c r="A99" s="286">
        <v>111500231</v>
      </c>
      <c r="B99" s="286" t="s">
        <v>610</v>
      </c>
      <c r="C99" s="475">
        <v>330.42</v>
      </c>
      <c r="D99" s="475">
        <v>285.58</v>
      </c>
      <c r="E99" s="475">
        <v>-44.84</v>
      </c>
    </row>
    <row r="100" spans="1:5" x14ac:dyDescent="0.2">
      <c r="A100" s="286">
        <v>111500232</v>
      </c>
      <c r="B100" s="286" t="s">
        <v>612</v>
      </c>
      <c r="C100" s="475">
        <v>251.8</v>
      </c>
      <c r="D100" s="475">
        <v>217.5</v>
      </c>
      <c r="E100" s="475">
        <v>-34.299999999999997</v>
      </c>
    </row>
    <row r="101" spans="1:5" x14ac:dyDescent="0.2">
      <c r="A101" s="286">
        <v>111500233</v>
      </c>
      <c r="B101" s="286" t="s">
        <v>614</v>
      </c>
      <c r="C101" s="475">
        <v>835.91</v>
      </c>
      <c r="D101" s="475">
        <v>648.03</v>
      </c>
      <c r="E101" s="475">
        <v>-187.88</v>
      </c>
    </row>
    <row r="102" spans="1:5" x14ac:dyDescent="0.2">
      <c r="A102" s="286">
        <v>111500234</v>
      </c>
      <c r="B102" s="286" t="s">
        <v>616</v>
      </c>
      <c r="C102" s="475">
        <v>299.29000000000002</v>
      </c>
      <c r="D102" s="475">
        <v>252.77</v>
      </c>
      <c r="E102" s="475">
        <v>-46.52</v>
      </c>
    </row>
    <row r="103" spans="1:5" x14ac:dyDescent="0.2">
      <c r="A103" s="286">
        <v>111500235</v>
      </c>
      <c r="B103" s="286" t="s">
        <v>618</v>
      </c>
      <c r="C103" s="475">
        <v>252.24</v>
      </c>
      <c r="D103" s="475">
        <v>217.94</v>
      </c>
      <c r="E103" s="475">
        <v>-34.299999999999997</v>
      </c>
    </row>
    <row r="104" spans="1:5" x14ac:dyDescent="0.2">
      <c r="A104" s="286">
        <v>111500236</v>
      </c>
      <c r="B104" s="286" t="s">
        <v>1641</v>
      </c>
      <c r="C104" s="475">
        <v>932586.89</v>
      </c>
      <c r="D104" s="475">
        <v>0</v>
      </c>
      <c r="E104" s="475">
        <v>-932586.89</v>
      </c>
    </row>
    <row r="105" spans="1:5" x14ac:dyDescent="0.2">
      <c r="A105" s="286">
        <v>111500237</v>
      </c>
      <c r="B105" s="286" t="s">
        <v>620</v>
      </c>
      <c r="C105" s="475">
        <v>231.37</v>
      </c>
      <c r="D105" s="475">
        <v>215.99</v>
      </c>
      <c r="E105" s="475">
        <v>-15.38</v>
      </c>
    </row>
    <row r="106" spans="1:5" x14ac:dyDescent="0.2">
      <c r="A106" s="286">
        <v>111500238</v>
      </c>
      <c r="B106" s="286" t="s">
        <v>1642</v>
      </c>
      <c r="C106" s="475">
        <v>55537.95</v>
      </c>
      <c r="D106" s="475">
        <v>0</v>
      </c>
      <c r="E106" s="475">
        <v>-55537.95</v>
      </c>
    </row>
    <row r="107" spans="1:5" x14ac:dyDescent="0.2">
      <c r="A107" s="286">
        <v>111500239</v>
      </c>
      <c r="B107" s="286" t="s">
        <v>1643</v>
      </c>
      <c r="C107" s="475">
        <v>9749.1200000000008</v>
      </c>
      <c r="D107" s="475">
        <v>0</v>
      </c>
      <c r="E107" s="475">
        <v>-9749.1200000000008</v>
      </c>
    </row>
    <row r="108" spans="1:5" x14ac:dyDescent="0.2">
      <c r="A108" s="286">
        <v>111500240</v>
      </c>
      <c r="B108" s="286" t="s">
        <v>1644</v>
      </c>
      <c r="C108" s="475">
        <v>924.44</v>
      </c>
      <c r="D108" s="475">
        <v>0</v>
      </c>
      <c r="E108" s="475">
        <v>-924.44</v>
      </c>
    </row>
    <row r="109" spans="1:5" x14ac:dyDescent="0.2">
      <c r="A109" s="286">
        <v>111500241</v>
      </c>
      <c r="B109" s="286" t="s">
        <v>1645</v>
      </c>
      <c r="C109" s="475">
        <v>870065.62</v>
      </c>
      <c r="D109" s="475">
        <v>0</v>
      </c>
      <c r="E109" s="475">
        <v>-870065.62</v>
      </c>
    </row>
    <row r="110" spans="1:5" x14ac:dyDescent="0.2">
      <c r="A110" s="286">
        <v>111500242</v>
      </c>
      <c r="B110" s="286" t="s">
        <v>622</v>
      </c>
      <c r="C110" s="475">
        <v>425166.27</v>
      </c>
      <c r="D110" s="475">
        <v>862.98</v>
      </c>
      <c r="E110" s="475">
        <v>-424303.29</v>
      </c>
    </row>
    <row r="111" spans="1:5" x14ac:dyDescent="0.2">
      <c r="A111" s="286">
        <v>111500243</v>
      </c>
      <c r="B111" s="286" t="s">
        <v>624</v>
      </c>
      <c r="C111" s="475">
        <v>0</v>
      </c>
      <c r="D111" s="475">
        <v>13.61</v>
      </c>
      <c r="E111" s="475">
        <v>13.61</v>
      </c>
    </row>
    <row r="112" spans="1:5" x14ac:dyDescent="0.2">
      <c r="A112" s="286">
        <v>111500244</v>
      </c>
      <c r="B112" s="286" t="s">
        <v>626</v>
      </c>
      <c r="C112" s="475">
        <v>0</v>
      </c>
      <c r="D112" s="475">
        <v>27314.92</v>
      </c>
      <c r="E112" s="475">
        <v>27314.92</v>
      </c>
    </row>
    <row r="113" spans="1:5" x14ac:dyDescent="0.2">
      <c r="A113" s="286">
        <v>111500245</v>
      </c>
      <c r="B113" s="286" t="s">
        <v>628</v>
      </c>
      <c r="C113" s="475">
        <v>0</v>
      </c>
      <c r="D113" s="475">
        <v>1482038.67</v>
      </c>
      <c r="E113" s="475">
        <v>1482038.67</v>
      </c>
    </row>
    <row r="114" spans="1:5" x14ac:dyDescent="0.2">
      <c r="A114" s="286">
        <v>111500247</v>
      </c>
      <c r="B114" s="286" t="s">
        <v>630</v>
      </c>
      <c r="C114" s="475">
        <v>0</v>
      </c>
      <c r="D114" s="475">
        <v>41.25</v>
      </c>
      <c r="E114" s="475">
        <v>41.25</v>
      </c>
    </row>
    <row r="115" spans="1:5" x14ac:dyDescent="0.2">
      <c r="A115" s="286">
        <v>111500248</v>
      </c>
      <c r="B115" s="286" t="s">
        <v>632</v>
      </c>
      <c r="C115" s="475">
        <v>0</v>
      </c>
      <c r="D115" s="475">
        <v>64.06</v>
      </c>
      <c r="E115" s="475">
        <v>64.06</v>
      </c>
    </row>
    <row r="116" spans="1:5" x14ac:dyDescent="0.2">
      <c r="A116" s="286">
        <v>111500249</v>
      </c>
      <c r="B116" s="286" t="s">
        <v>634</v>
      </c>
      <c r="C116" s="475">
        <v>0</v>
      </c>
      <c r="D116" s="475">
        <v>4060.49</v>
      </c>
      <c r="E116" s="475">
        <v>4060.49</v>
      </c>
    </row>
    <row r="117" spans="1:5" x14ac:dyDescent="0.2">
      <c r="A117" s="286">
        <v>111500250</v>
      </c>
      <c r="B117" s="286" t="s">
        <v>636</v>
      </c>
      <c r="C117" s="475">
        <v>0</v>
      </c>
      <c r="D117" s="475">
        <v>0.66</v>
      </c>
      <c r="E117" s="475">
        <v>0.66</v>
      </c>
    </row>
    <row r="118" spans="1:5" x14ac:dyDescent="0.2">
      <c r="A118" s="286">
        <v>111500307</v>
      </c>
      <c r="B118" s="286" t="s">
        <v>638</v>
      </c>
      <c r="C118" s="475">
        <v>0</v>
      </c>
      <c r="D118" s="475">
        <v>137605.88</v>
      </c>
      <c r="E118" s="475">
        <v>137605.88</v>
      </c>
    </row>
    <row r="119" spans="1:5" x14ac:dyDescent="0.2">
      <c r="A119" s="286">
        <v>111500310</v>
      </c>
      <c r="B119" s="286" t="s">
        <v>640</v>
      </c>
      <c r="C119" s="475">
        <v>0</v>
      </c>
      <c r="D119" s="475">
        <v>1267217.21</v>
      </c>
      <c r="E119" s="475">
        <v>1267217.21</v>
      </c>
    </row>
    <row r="120" spans="1:5" x14ac:dyDescent="0.2">
      <c r="A120" s="286">
        <v>111500311</v>
      </c>
      <c r="B120" s="286" t="s">
        <v>642</v>
      </c>
      <c r="C120" s="475">
        <v>0</v>
      </c>
      <c r="D120" s="475">
        <v>13370.5</v>
      </c>
      <c r="E120" s="475">
        <v>13370.5</v>
      </c>
    </row>
    <row r="121" spans="1:5" x14ac:dyDescent="0.2">
      <c r="A121" s="286">
        <v>111500312</v>
      </c>
      <c r="B121" s="286" t="s">
        <v>644</v>
      </c>
      <c r="C121" s="475">
        <v>0</v>
      </c>
      <c r="D121" s="475">
        <v>251779.39</v>
      </c>
      <c r="E121" s="475">
        <v>251779.39</v>
      </c>
    </row>
    <row r="122" spans="1:5" x14ac:dyDescent="0.2">
      <c r="A122" s="286">
        <v>111500313</v>
      </c>
      <c r="B122" s="286" t="s">
        <v>646</v>
      </c>
      <c r="C122" s="475">
        <v>0</v>
      </c>
      <c r="D122" s="475">
        <v>1230384.55</v>
      </c>
      <c r="E122" s="475">
        <v>1230384.55</v>
      </c>
    </row>
    <row r="123" spans="1:5" x14ac:dyDescent="0.2">
      <c r="A123" s="286">
        <v>111500314</v>
      </c>
      <c r="B123" s="286" t="s">
        <v>648</v>
      </c>
      <c r="C123" s="475">
        <v>0</v>
      </c>
      <c r="D123" s="475">
        <v>3518.27</v>
      </c>
      <c r="E123" s="475">
        <v>3518.27</v>
      </c>
    </row>
    <row r="124" spans="1:5" x14ac:dyDescent="0.2">
      <c r="A124" s="286">
        <v>111500315</v>
      </c>
      <c r="B124" s="286" t="s">
        <v>650</v>
      </c>
      <c r="C124" s="475">
        <v>0</v>
      </c>
      <c r="D124" s="475">
        <v>367953.81</v>
      </c>
      <c r="E124" s="475">
        <v>367953.81</v>
      </c>
    </row>
    <row r="125" spans="1:5" x14ac:dyDescent="0.2">
      <c r="A125" s="286">
        <v>111500316</v>
      </c>
      <c r="B125" s="286" t="s">
        <v>652</v>
      </c>
      <c r="C125" s="475">
        <v>0</v>
      </c>
      <c r="D125" s="475">
        <v>1.1100000000000001</v>
      </c>
      <c r="E125" s="475">
        <v>1.1100000000000001</v>
      </c>
    </row>
    <row r="126" spans="1:5" x14ac:dyDescent="0.2">
      <c r="A126" s="286">
        <v>111500317</v>
      </c>
      <c r="B126" s="286" t="s">
        <v>654</v>
      </c>
      <c r="C126" s="475">
        <v>0</v>
      </c>
      <c r="D126" s="475">
        <v>632602.11</v>
      </c>
      <c r="E126" s="475">
        <v>632602.11</v>
      </c>
    </row>
    <row r="127" spans="1:5" x14ac:dyDescent="0.2">
      <c r="A127" s="286">
        <v>111500318</v>
      </c>
      <c r="B127" s="286" t="s">
        <v>656</v>
      </c>
      <c r="C127" s="475">
        <v>0</v>
      </c>
      <c r="D127" s="475">
        <v>167612.49</v>
      </c>
      <c r="E127" s="475">
        <v>167612.49</v>
      </c>
    </row>
    <row r="128" spans="1:5" x14ac:dyDescent="0.2">
      <c r="A128" s="286">
        <v>111500319</v>
      </c>
      <c r="B128" s="286" t="s">
        <v>658</v>
      </c>
      <c r="C128" s="475">
        <v>0</v>
      </c>
      <c r="D128" s="475">
        <v>190706.68</v>
      </c>
      <c r="E128" s="475">
        <v>190706.68</v>
      </c>
    </row>
    <row r="129" spans="1:5" x14ac:dyDescent="0.2">
      <c r="A129" s="286">
        <v>111500320</v>
      </c>
      <c r="B129" s="286" t="s">
        <v>660</v>
      </c>
      <c r="C129" s="475">
        <v>0</v>
      </c>
      <c r="D129" s="475">
        <v>101575.21</v>
      </c>
      <c r="E129" s="475">
        <v>101575.21</v>
      </c>
    </row>
    <row r="130" spans="1:5" x14ac:dyDescent="0.2">
      <c r="A130" s="286">
        <v>111500321</v>
      </c>
      <c r="B130" s="286" t="s">
        <v>662</v>
      </c>
      <c r="C130" s="475">
        <v>0</v>
      </c>
      <c r="D130" s="475">
        <v>1236504.1599999999</v>
      </c>
      <c r="E130" s="475">
        <v>1236504.1599999999</v>
      </c>
    </row>
    <row r="131" spans="1:5" x14ac:dyDescent="0.2">
      <c r="A131" s="286">
        <v>111500322</v>
      </c>
      <c r="B131" s="286" t="s">
        <v>664</v>
      </c>
      <c r="C131" s="475">
        <v>0</v>
      </c>
      <c r="D131" s="475">
        <v>189001.51</v>
      </c>
      <c r="E131" s="475">
        <v>189001.51</v>
      </c>
    </row>
    <row r="132" spans="1:5" x14ac:dyDescent="0.2">
      <c r="A132" s="286">
        <v>111500323</v>
      </c>
      <c r="B132" s="286" t="s">
        <v>666</v>
      </c>
      <c r="C132" s="475">
        <v>0</v>
      </c>
      <c r="D132" s="475">
        <v>2591516.9900000002</v>
      </c>
      <c r="E132" s="475">
        <v>2591516.9900000002</v>
      </c>
    </row>
    <row r="133" spans="1:5" x14ac:dyDescent="0.2">
      <c r="A133" s="286">
        <v>111500325</v>
      </c>
      <c r="B133" s="286" t="s">
        <v>668</v>
      </c>
      <c r="C133" s="475">
        <v>0</v>
      </c>
      <c r="D133" s="475">
        <v>1355953.42</v>
      </c>
      <c r="E133" s="475">
        <v>1355953.42</v>
      </c>
    </row>
    <row r="134" spans="1:5" x14ac:dyDescent="0.2">
      <c r="A134" s="286">
        <v>111500326</v>
      </c>
      <c r="B134" s="286" t="s">
        <v>670</v>
      </c>
      <c r="C134" s="475">
        <v>0</v>
      </c>
      <c r="D134" s="475">
        <v>3183.64</v>
      </c>
      <c r="E134" s="475">
        <v>3183.64</v>
      </c>
    </row>
    <row r="135" spans="1:5" x14ac:dyDescent="0.2">
      <c r="A135" s="286">
        <v>111500327</v>
      </c>
      <c r="B135" s="286" t="s">
        <v>672</v>
      </c>
      <c r="C135" s="475">
        <v>0</v>
      </c>
      <c r="D135" s="475">
        <v>6000075</v>
      </c>
      <c r="E135" s="475">
        <v>6000075</v>
      </c>
    </row>
    <row r="136" spans="1:5" x14ac:dyDescent="0.2">
      <c r="A136" s="286">
        <v>111500328</v>
      </c>
      <c r="B136" s="286" t="s">
        <v>674</v>
      </c>
      <c r="C136" s="475">
        <v>0</v>
      </c>
      <c r="D136" s="475">
        <v>4007753.44</v>
      </c>
      <c r="E136" s="475">
        <v>4007753.44</v>
      </c>
    </row>
    <row r="137" spans="1:5" x14ac:dyDescent="0.2">
      <c r="A137" s="286">
        <v>111500330</v>
      </c>
      <c r="B137" s="286" t="s">
        <v>676</v>
      </c>
      <c r="C137" s="475">
        <v>0</v>
      </c>
      <c r="D137" s="475">
        <v>310040.89</v>
      </c>
      <c r="E137" s="475">
        <v>310040.89</v>
      </c>
    </row>
    <row r="138" spans="1:5" x14ac:dyDescent="0.2">
      <c r="A138" s="286">
        <v>111500331</v>
      </c>
      <c r="B138" s="286" t="s">
        <v>678</v>
      </c>
      <c r="C138" s="475">
        <v>0</v>
      </c>
      <c r="D138" s="475">
        <v>145262.18</v>
      </c>
      <c r="E138" s="475">
        <v>145262.18</v>
      </c>
    </row>
    <row r="139" spans="1:5" x14ac:dyDescent="0.2">
      <c r="A139" s="286">
        <v>111500332</v>
      </c>
      <c r="B139" s="286" t="s">
        <v>680</v>
      </c>
      <c r="C139" s="475">
        <v>0</v>
      </c>
      <c r="D139" s="475">
        <v>1115453.8999999999</v>
      </c>
      <c r="E139" s="475">
        <v>1115453.8999999999</v>
      </c>
    </row>
    <row r="140" spans="1:5" x14ac:dyDescent="0.2">
      <c r="A140" s="286">
        <v>111500333</v>
      </c>
      <c r="B140" s="286" t="s">
        <v>682</v>
      </c>
      <c r="C140" s="475">
        <v>0</v>
      </c>
      <c r="D140" s="475">
        <v>364787.37</v>
      </c>
      <c r="E140" s="475">
        <v>364787.37</v>
      </c>
    </row>
    <row r="141" spans="1:5" x14ac:dyDescent="0.2">
      <c r="A141" s="286">
        <v>111500334</v>
      </c>
      <c r="B141" s="286" t="s">
        <v>684</v>
      </c>
      <c r="C141" s="475">
        <v>0</v>
      </c>
      <c r="D141" s="475">
        <v>361107.08</v>
      </c>
      <c r="E141" s="475">
        <v>361107.08</v>
      </c>
    </row>
    <row r="142" spans="1:5" x14ac:dyDescent="0.2">
      <c r="A142" s="286">
        <v>111500336</v>
      </c>
      <c r="B142" s="286" t="s">
        <v>686</v>
      </c>
      <c r="C142" s="475">
        <v>0</v>
      </c>
      <c r="D142" s="475">
        <v>128096.04</v>
      </c>
      <c r="E142" s="475">
        <v>128096.04</v>
      </c>
    </row>
    <row r="143" spans="1:5" x14ac:dyDescent="0.2">
      <c r="A143" s="286">
        <v>111500337</v>
      </c>
      <c r="B143" s="286" t="s">
        <v>688</v>
      </c>
      <c r="C143" s="475">
        <v>0</v>
      </c>
      <c r="D143" s="475">
        <v>540851.37</v>
      </c>
      <c r="E143" s="475">
        <v>540851.37</v>
      </c>
    </row>
    <row r="144" spans="1:5" x14ac:dyDescent="0.2">
      <c r="A144" s="286">
        <v>111600012</v>
      </c>
      <c r="B144" s="286" t="s">
        <v>1646</v>
      </c>
      <c r="C144" s="475">
        <v>332147.05</v>
      </c>
      <c r="D144" s="475">
        <v>332147.05</v>
      </c>
      <c r="E144" s="475">
        <v>0</v>
      </c>
    </row>
    <row r="145" spans="1:5" x14ac:dyDescent="0.2">
      <c r="A145" s="286">
        <v>111600029</v>
      </c>
      <c r="B145" s="286" t="s">
        <v>1647</v>
      </c>
      <c r="C145" s="475">
        <v>166242.04999999999</v>
      </c>
      <c r="D145" s="475">
        <v>332993.27</v>
      </c>
      <c r="E145" s="475">
        <v>166751.22</v>
      </c>
    </row>
    <row r="146" spans="1:5" x14ac:dyDescent="0.2">
      <c r="A146" s="286">
        <v>111600030</v>
      </c>
      <c r="B146" s="286" t="s">
        <v>1648</v>
      </c>
      <c r="C146" s="475">
        <v>69581.740000000005</v>
      </c>
      <c r="D146" s="475">
        <v>139376.20000000001</v>
      </c>
      <c r="E146" s="475">
        <v>69794.460000000006</v>
      </c>
    </row>
    <row r="147" spans="1:5" x14ac:dyDescent="0.2">
      <c r="A147" s="286">
        <v>111600031</v>
      </c>
      <c r="B147" s="286" t="s">
        <v>1649</v>
      </c>
      <c r="C147" s="475">
        <v>64589.61</v>
      </c>
      <c r="D147" s="475">
        <v>129376.99</v>
      </c>
      <c r="E147" s="475">
        <v>64787.38</v>
      </c>
    </row>
    <row r="148" spans="1:5" x14ac:dyDescent="0.2">
      <c r="A148" s="286">
        <v>111600032</v>
      </c>
      <c r="B148" s="286" t="s">
        <v>1650</v>
      </c>
      <c r="C148" s="475">
        <v>64589.61</v>
      </c>
      <c r="D148" s="475">
        <v>129377.25</v>
      </c>
      <c r="E148" s="475">
        <v>64787.64</v>
      </c>
    </row>
    <row r="149" spans="1:5" x14ac:dyDescent="0.2">
      <c r="A149" s="286">
        <v>111600033</v>
      </c>
      <c r="B149" s="286" t="s">
        <v>1651</v>
      </c>
      <c r="C149" s="475">
        <v>64589.61</v>
      </c>
      <c r="D149" s="475">
        <v>129377.25</v>
      </c>
      <c r="E149" s="475">
        <v>64787.64</v>
      </c>
    </row>
    <row r="150" spans="1:5" x14ac:dyDescent="0.2">
      <c r="A150" s="286">
        <v>111600034</v>
      </c>
      <c r="B150" s="286" t="s">
        <v>1652</v>
      </c>
      <c r="C150" s="475">
        <v>64589.61</v>
      </c>
      <c r="D150" s="475">
        <v>129377.25</v>
      </c>
      <c r="E150" s="475">
        <v>64787.64</v>
      </c>
    </row>
    <row r="151" spans="1:5" x14ac:dyDescent="0.2">
      <c r="A151" s="286">
        <v>111600035</v>
      </c>
      <c r="B151" s="286" t="s">
        <v>1653</v>
      </c>
      <c r="C151" s="475">
        <v>64589.61</v>
      </c>
      <c r="D151" s="475">
        <v>129377.25</v>
      </c>
      <c r="E151" s="475">
        <v>64787.64</v>
      </c>
    </row>
    <row r="152" spans="1:5" x14ac:dyDescent="0.2">
      <c r="A152" s="286">
        <v>111600036</v>
      </c>
      <c r="B152" s="286" t="s">
        <v>1654</v>
      </c>
      <c r="C152" s="475">
        <v>64589.61</v>
      </c>
      <c r="D152" s="475">
        <v>129377.25</v>
      </c>
      <c r="E152" s="475">
        <v>64787.64</v>
      </c>
    </row>
    <row r="153" spans="1:5" x14ac:dyDescent="0.2">
      <c r="A153" s="286">
        <v>111600037</v>
      </c>
      <c r="B153" s="286" t="s">
        <v>1655</v>
      </c>
      <c r="C153" s="475">
        <v>64589.61</v>
      </c>
      <c r="D153" s="475">
        <v>129377.25</v>
      </c>
      <c r="E153" s="475">
        <v>64787.64</v>
      </c>
    </row>
    <row r="154" spans="1:5" x14ac:dyDescent="0.2">
      <c r="A154" s="286">
        <v>111600038</v>
      </c>
      <c r="B154" s="286" t="s">
        <v>1656</v>
      </c>
      <c r="C154" s="475">
        <v>64589.61</v>
      </c>
      <c r="D154" s="475">
        <v>129377.25</v>
      </c>
      <c r="E154" s="475">
        <v>64787.64</v>
      </c>
    </row>
    <row r="155" spans="1:5" x14ac:dyDescent="0.2">
      <c r="A155" s="286">
        <v>111600039</v>
      </c>
      <c r="B155" s="286" t="s">
        <v>1657</v>
      </c>
      <c r="C155" s="475">
        <v>64589.61</v>
      </c>
      <c r="D155" s="475">
        <v>129377.25</v>
      </c>
      <c r="E155" s="475">
        <v>64787.64</v>
      </c>
    </row>
    <row r="156" spans="1:5" x14ac:dyDescent="0.2">
      <c r="A156" s="286">
        <v>111600040</v>
      </c>
      <c r="B156" s="286" t="s">
        <v>1658</v>
      </c>
      <c r="C156" s="475">
        <v>64589.61</v>
      </c>
      <c r="D156" s="475">
        <v>129377.25</v>
      </c>
      <c r="E156" s="475">
        <v>64787.64</v>
      </c>
    </row>
    <row r="157" spans="1:5" x14ac:dyDescent="0.2">
      <c r="A157" s="286">
        <v>111910001</v>
      </c>
      <c r="B157" s="286" t="s">
        <v>1659</v>
      </c>
      <c r="C157" s="475">
        <v>97303</v>
      </c>
      <c r="D157" s="475">
        <v>97303</v>
      </c>
      <c r="E157" s="475">
        <v>0</v>
      </c>
    </row>
    <row r="158" spans="1:5" x14ac:dyDescent="0.2">
      <c r="A158" s="286">
        <v>111910002</v>
      </c>
      <c r="B158" s="286" t="s">
        <v>1660</v>
      </c>
      <c r="C158" s="475">
        <v>2271.9</v>
      </c>
      <c r="D158" s="475">
        <v>2271.9</v>
      </c>
      <c r="E158" s="475">
        <v>0</v>
      </c>
    </row>
    <row r="159" spans="1:5" x14ac:dyDescent="0.2">
      <c r="A159" s="286"/>
      <c r="B159" s="286"/>
      <c r="C159" s="253"/>
      <c r="D159" s="253"/>
      <c r="E159" s="253"/>
    </row>
    <row r="160" spans="1:5" x14ac:dyDescent="0.2">
      <c r="A160" s="286"/>
      <c r="B160" s="286"/>
      <c r="C160" s="253"/>
      <c r="D160" s="253"/>
      <c r="E160" s="253"/>
    </row>
    <row r="161" spans="1:5" x14ac:dyDescent="0.2">
      <c r="A161" s="360"/>
      <c r="B161" s="360"/>
      <c r="C161" s="359"/>
      <c r="D161" s="359"/>
      <c r="E161" s="359"/>
    </row>
    <row r="162" spans="1:5" s="8" customFormat="1" x14ac:dyDescent="0.2">
      <c r="A162" s="252"/>
      <c r="B162" s="252" t="s">
        <v>373</v>
      </c>
      <c r="C162" s="251">
        <f>SUM(C8:C161)</f>
        <v>58561470.110000014</v>
      </c>
      <c r="D162" s="251">
        <f>SUM(D8:D161)</f>
        <v>86349211.000000045</v>
      </c>
      <c r="E162" s="251">
        <f>SUM(E8:E161)</f>
        <v>27787740.890000001</v>
      </c>
    </row>
    <row r="163" spans="1:5" s="8" customFormat="1" x14ac:dyDescent="0.2">
      <c r="A163" s="345"/>
      <c r="B163" s="345"/>
      <c r="C163" s="358"/>
      <c r="D163" s="358"/>
      <c r="E163" s="358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79" t="s">
        <v>143</v>
      </c>
      <c r="B2" s="480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Normal="100" zoomScaleSheetLayoutView="100" workbookViewId="0">
      <selection activeCell="B54" sqref="B5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5"/>
      <c r="D1" s="377"/>
    </row>
    <row r="2" spans="1:4" s="12" customFormat="1" x14ac:dyDescent="0.2">
      <c r="A2" s="21" t="s">
        <v>0</v>
      </c>
      <c r="B2" s="21"/>
      <c r="C2" s="375"/>
      <c r="D2" s="376"/>
    </row>
    <row r="3" spans="1:4" s="12" customFormat="1" x14ac:dyDescent="0.2">
      <c r="A3" s="21"/>
      <c r="B3" s="21"/>
      <c r="C3" s="375"/>
      <c r="D3" s="376"/>
    </row>
    <row r="4" spans="1:4" s="12" customFormat="1" x14ac:dyDescent="0.2">
      <c r="C4" s="375"/>
      <c r="D4" s="376"/>
    </row>
    <row r="5" spans="1:4" s="12" customFormat="1" ht="11.25" customHeight="1" x14ac:dyDescent="0.2">
      <c r="A5" s="499" t="s">
        <v>380</v>
      </c>
      <c r="B5" s="500"/>
      <c r="C5" s="375"/>
      <c r="D5" s="374" t="s">
        <v>378</v>
      </c>
    </row>
    <row r="6" spans="1:4" x14ac:dyDescent="0.2">
      <c r="A6" s="373"/>
      <c r="B6" s="373"/>
      <c r="C6" s="372"/>
      <c r="D6" s="371"/>
    </row>
    <row r="7" spans="1:4" ht="15" customHeight="1" x14ac:dyDescent="0.2">
      <c r="A7" s="227" t="s">
        <v>45</v>
      </c>
      <c r="B7" s="226" t="s">
        <v>46</v>
      </c>
      <c r="C7" s="292" t="s">
        <v>49</v>
      </c>
      <c r="D7" s="315" t="s">
        <v>377</v>
      </c>
    </row>
    <row r="8" spans="1:4" x14ac:dyDescent="0.2">
      <c r="A8" s="369">
        <v>123105811</v>
      </c>
      <c r="B8" s="370" t="s">
        <v>724</v>
      </c>
      <c r="C8" s="368">
        <v>4917396.47</v>
      </c>
      <c r="D8" s="367"/>
    </row>
    <row r="9" spans="1:4" x14ac:dyDescent="0.2">
      <c r="A9" s="369">
        <v>123305831</v>
      </c>
      <c r="B9" s="370" t="s">
        <v>726</v>
      </c>
      <c r="C9" s="368">
        <v>38317945.729999997</v>
      </c>
      <c r="D9" s="367"/>
    </row>
    <row r="10" spans="1:4" x14ac:dyDescent="0.2">
      <c r="A10" s="369">
        <v>123516111</v>
      </c>
      <c r="B10" s="370" t="s">
        <v>730</v>
      </c>
      <c r="C10" s="368">
        <v>-4018270.15</v>
      </c>
      <c r="D10" s="367"/>
    </row>
    <row r="11" spans="1:4" x14ac:dyDescent="0.2">
      <c r="A11" s="369">
        <v>123526121</v>
      </c>
      <c r="B11" s="370" t="s">
        <v>732</v>
      </c>
      <c r="C11" s="368">
        <v>-1902446.63</v>
      </c>
      <c r="D11" s="367"/>
    </row>
    <row r="12" spans="1:4" x14ac:dyDescent="0.2">
      <c r="A12" s="369">
        <v>123536131</v>
      </c>
      <c r="B12" s="370" t="s">
        <v>734</v>
      </c>
      <c r="C12" s="368">
        <v>347477</v>
      </c>
      <c r="D12" s="367"/>
    </row>
    <row r="13" spans="1:4" x14ac:dyDescent="0.2">
      <c r="A13" s="369">
        <v>123546141</v>
      </c>
      <c r="B13" s="370" t="s">
        <v>736</v>
      </c>
      <c r="C13" s="368">
        <v>-124251371.91</v>
      </c>
      <c r="D13" s="367"/>
    </row>
    <row r="14" spans="1:4" x14ac:dyDescent="0.2">
      <c r="A14" s="369">
        <v>123566161</v>
      </c>
      <c r="B14" s="370" t="s">
        <v>738</v>
      </c>
      <c r="C14" s="368">
        <v>-790600</v>
      </c>
      <c r="D14" s="367"/>
    </row>
    <row r="15" spans="1:4" x14ac:dyDescent="0.2">
      <c r="A15" s="369">
        <v>123626221</v>
      </c>
      <c r="B15" s="370" t="s">
        <v>732</v>
      </c>
      <c r="C15" s="368">
        <v>-22969834.800000001</v>
      </c>
      <c r="D15" s="367"/>
    </row>
    <row r="16" spans="1:4" x14ac:dyDescent="0.2">
      <c r="A16" s="369">
        <v>123636231</v>
      </c>
      <c r="B16" s="369" t="s">
        <v>743</v>
      </c>
      <c r="C16" s="368">
        <v>-8876069.8200000003</v>
      </c>
      <c r="D16" s="367"/>
    </row>
    <row r="17" spans="1:4" x14ac:dyDescent="0.2">
      <c r="A17" s="369">
        <v>123646241</v>
      </c>
      <c r="B17" s="370" t="s">
        <v>736</v>
      </c>
      <c r="C17" s="368">
        <v>-354492.74</v>
      </c>
      <c r="D17" s="367"/>
    </row>
    <row r="18" spans="1:4" x14ac:dyDescent="0.2">
      <c r="A18" s="369"/>
      <c r="B18" s="370"/>
      <c r="C18" s="368"/>
      <c r="D18" s="367"/>
    </row>
    <row r="19" spans="1:4" x14ac:dyDescent="0.2">
      <c r="A19" s="369"/>
      <c r="B19" s="370"/>
      <c r="C19" s="368"/>
      <c r="D19" s="367"/>
    </row>
    <row r="20" spans="1:4" x14ac:dyDescent="0.2">
      <c r="A20" s="369"/>
      <c r="B20" s="370"/>
      <c r="C20" s="368"/>
      <c r="D20" s="367"/>
    </row>
    <row r="21" spans="1:4" x14ac:dyDescent="0.2">
      <c r="A21" s="369"/>
      <c r="B21" s="370"/>
      <c r="C21" s="368"/>
      <c r="D21" s="367"/>
    </row>
    <row r="22" spans="1:4" x14ac:dyDescent="0.2">
      <c r="A22" s="369"/>
      <c r="B22" s="370"/>
      <c r="C22" s="368"/>
      <c r="D22" s="367"/>
    </row>
    <row r="23" spans="1:4" x14ac:dyDescent="0.2">
      <c r="A23" s="369"/>
      <c r="B23" s="370"/>
      <c r="C23" s="368"/>
      <c r="D23" s="367"/>
    </row>
    <row r="24" spans="1:4" x14ac:dyDescent="0.2">
      <c r="A24" s="369"/>
      <c r="B24" s="370"/>
      <c r="C24" s="368"/>
      <c r="D24" s="367"/>
    </row>
    <row r="25" spans="1:4" x14ac:dyDescent="0.2">
      <c r="A25" s="369"/>
      <c r="B25" s="370"/>
      <c r="C25" s="368"/>
      <c r="D25" s="367"/>
    </row>
    <row r="26" spans="1:4" x14ac:dyDescent="0.2">
      <c r="A26" s="369"/>
      <c r="B26" s="370"/>
      <c r="C26" s="368"/>
      <c r="D26" s="367"/>
    </row>
    <row r="27" spans="1:4" x14ac:dyDescent="0.2">
      <c r="A27" s="369"/>
      <c r="B27" s="370"/>
      <c r="C27" s="368"/>
      <c r="D27" s="367"/>
    </row>
    <row r="28" spans="1:4" x14ac:dyDescent="0.2">
      <c r="A28" s="369"/>
      <c r="B28" s="370"/>
      <c r="C28" s="368"/>
      <c r="D28" s="367"/>
    </row>
    <row r="29" spans="1:4" x14ac:dyDescent="0.2">
      <c r="A29" s="369"/>
      <c r="B29" s="370"/>
      <c r="C29" s="368"/>
      <c r="D29" s="367"/>
    </row>
    <row r="30" spans="1:4" x14ac:dyDescent="0.2">
      <c r="A30" s="369"/>
      <c r="B30" s="370"/>
      <c r="C30" s="368"/>
      <c r="D30" s="367"/>
    </row>
    <row r="31" spans="1:4" x14ac:dyDescent="0.2">
      <c r="A31" s="369"/>
      <c r="B31" s="369"/>
      <c r="C31" s="368"/>
      <c r="D31" s="367"/>
    </row>
    <row r="32" spans="1:4" x14ac:dyDescent="0.2">
      <c r="A32" s="366"/>
      <c r="B32" s="366" t="s">
        <v>318</v>
      </c>
      <c r="C32" s="365">
        <f>SUM(C8:C31)</f>
        <v>-119580266.85000001</v>
      </c>
      <c r="D32" s="364">
        <v>0</v>
      </c>
    </row>
    <row r="35" spans="1:4" x14ac:dyDescent="0.2">
      <c r="A35" s="499" t="s">
        <v>379</v>
      </c>
      <c r="B35" s="500"/>
      <c r="C35" s="375"/>
      <c r="D35" s="374" t="s">
        <v>378</v>
      </c>
    </row>
    <row r="36" spans="1:4" x14ac:dyDescent="0.2">
      <c r="A36" s="373"/>
      <c r="B36" s="373"/>
      <c r="C36" s="372"/>
      <c r="D36" s="371"/>
    </row>
    <row r="37" spans="1:4" x14ac:dyDescent="0.2">
      <c r="A37" s="227" t="s">
        <v>45</v>
      </c>
      <c r="B37" s="226" t="s">
        <v>46</v>
      </c>
      <c r="C37" s="292" t="s">
        <v>49</v>
      </c>
      <c r="D37" s="315" t="s">
        <v>377</v>
      </c>
    </row>
    <row r="38" spans="1:4" x14ac:dyDescent="0.2">
      <c r="A38" s="369">
        <v>124115111</v>
      </c>
      <c r="B38" s="370" t="s">
        <v>746</v>
      </c>
      <c r="C38" s="368">
        <v>326088.37</v>
      </c>
      <c r="D38" s="367"/>
    </row>
    <row r="39" spans="1:4" x14ac:dyDescent="0.2">
      <c r="A39" s="369">
        <v>124135151</v>
      </c>
      <c r="B39" s="370" t="s">
        <v>750</v>
      </c>
      <c r="C39" s="368">
        <v>1315468.81</v>
      </c>
      <c r="D39" s="367"/>
    </row>
    <row r="40" spans="1:4" x14ac:dyDescent="0.2">
      <c r="A40" s="369">
        <v>124195191</v>
      </c>
      <c r="B40" s="370" t="s">
        <v>754</v>
      </c>
      <c r="C40" s="368">
        <v>55788.5</v>
      </c>
      <c r="D40" s="367"/>
    </row>
    <row r="41" spans="1:4" x14ac:dyDescent="0.2">
      <c r="A41" s="369">
        <v>124215211</v>
      </c>
      <c r="B41" s="370" t="s">
        <v>756</v>
      </c>
      <c r="C41" s="368">
        <v>88774.13</v>
      </c>
      <c r="D41" s="367"/>
    </row>
    <row r="42" spans="1:4" x14ac:dyDescent="0.2">
      <c r="A42" s="369">
        <v>124235231</v>
      </c>
      <c r="B42" s="370" t="s">
        <v>760</v>
      </c>
      <c r="C42" s="368">
        <v>133365.59</v>
      </c>
      <c r="D42" s="367"/>
    </row>
    <row r="43" spans="1:4" x14ac:dyDescent="0.2">
      <c r="A43" s="369">
        <v>124295291</v>
      </c>
      <c r="B43" s="370" t="s">
        <v>762</v>
      </c>
      <c r="C43" s="368">
        <v>7041.2</v>
      </c>
      <c r="D43" s="367"/>
    </row>
    <row r="44" spans="1:4" x14ac:dyDescent="0.2">
      <c r="A44" s="369">
        <v>124415411</v>
      </c>
      <c r="B44" s="370" t="s">
        <v>768</v>
      </c>
      <c r="C44" s="368">
        <v>7251711.0999999996</v>
      </c>
      <c r="D44" s="367"/>
    </row>
    <row r="45" spans="1:4" x14ac:dyDescent="0.2">
      <c r="A45" s="369">
        <v>124495491</v>
      </c>
      <c r="B45" s="370" t="s">
        <v>774</v>
      </c>
      <c r="C45" s="368">
        <v>1064756.31</v>
      </c>
      <c r="D45" s="367"/>
    </row>
    <row r="46" spans="1:4" x14ac:dyDescent="0.2">
      <c r="A46" s="369">
        <v>124615611</v>
      </c>
      <c r="B46" s="369" t="s">
        <v>778</v>
      </c>
      <c r="C46" s="368">
        <v>23010</v>
      </c>
      <c r="D46" s="367"/>
    </row>
    <row r="47" spans="1:4" x14ac:dyDescent="0.2">
      <c r="A47" s="369">
        <v>124625621</v>
      </c>
      <c r="B47" s="370" t="s">
        <v>780</v>
      </c>
      <c r="C47" s="368">
        <v>596704</v>
      </c>
      <c r="D47" s="367"/>
    </row>
    <row r="48" spans="1:4" x14ac:dyDescent="0.2">
      <c r="A48" s="369">
        <v>124635631</v>
      </c>
      <c r="B48" s="370" t="s">
        <v>782</v>
      </c>
      <c r="C48" s="368">
        <v>100000.01</v>
      </c>
      <c r="D48" s="367"/>
    </row>
    <row r="49" spans="1:4" x14ac:dyDescent="0.2">
      <c r="A49" s="369">
        <v>124645641</v>
      </c>
      <c r="B49" s="370" t="s">
        <v>784</v>
      </c>
      <c r="C49" s="368">
        <v>162770.87</v>
      </c>
      <c r="D49" s="367"/>
    </row>
    <row r="50" spans="1:4" x14ac:dyDescent="0.2">
      <c r="A50" s="369">
        <v>124655651</v>
      </c>
      <c r="B50" s="370" t="s">
        <v>786</v>
      </c>
      <c r="C50" s="368">
        <v>902910.36</v>
      </c>
      <c r="D50" s="367"/>
    </row>
    <row r="51" spans="1:4" x14ac:dyDescent="0.2">
      <c r="A51" s="369">
        <v>124675671</v>
      </c>
      <c r="B51" s="370" t="s">
        <v>792</v>
      </c>
      <c r="C51" s="368">
        <v>97476.82</v>
      </c>
      <c r="D51" s="367"/>
    </row>
    <row r="52" spans="1:4" x14ac:dyDescent="0.2">
      <c r="A52" s="369">
        <v>124695691</v>
      </c>
      <c r="B52" s="370" t="s">
        <v>794</v>
      </c>
      <c r="C52" s="368">
        <v>119573</v>
      </c>
      <c r="D52" s="367"/>
    </row>
    <row r="53" spans="1:4" x14ac:dyDescent="0.2">
      <c r="A53" s="369">
        <v>124715133</v>
      </c>
      <c r="B53" s="370" t="s">
        <v>798</v>
      </c>
      <c r="C53" s="368">
        <v>253159.29</v>
      </c>
      <c r="D53" s="367"/>
    </row>
    <row r="54" spans="1:4" x14ac:dyDescent="0.2">
      <c r="A54" s="369">
        <v>125105911</v>
      </c>
      <c r="B54" s="370" t="s">
        <v>826</v>
      </c>
      <c r="C54" s="368">
        <v>18792</v>
      </c>
      <c r="D54" s="367"/>
    </row>
    <row r="55" spans="1:4" x14ac:dyDescent="0.2">
      <c r="A55" s="369">
        <v>125415971</v>
      </c>
      <c r="B55" s="370" t="s">
        <v>828</v>
      </c>
      <c r="C55" s="368">
        <v>163887.44</v>
      </c>
      <c r="D55" s="367"/>
    </row>
    <row r="56" spans="1:4" x14ac:dyDescent="0.2">
      <c r="A56" s="369"/>
      <c r="B56" s="370"/>
      <c r="C56" s="368"/>
      <c r="D56" s="367"/>
    </row>
    <row r="57" spans="1:4" x14ac:dyDescent="0.2">
      <c r="A57" s="369"/>
      <c r="B57" s="370"/>
      <c r="C57" s="368"/>
      <c r="D57" s="367"/>
    </row>
    <row r="58" spans="1:4" x14ac:dyDescent="0.2">
      <c r="A58" s="369"/>
      <c r="B58" s="370"/>
      <c r="C58" s="368"/>
      <c r="D58" s="367"/>
    </row>
    <row r="59" spans="1:4" x14ac:dyDescent="0.2">
      <c r="A59" s="369"/>
      <c r="B59" s="370"/>
      <c r="C59" s="368"/>
      <c r="D59" s="367"/>
    </row>
    <row r="60" spans="1:4" x14ac:dyDescent="0.2">
      <c r="A60" s="369"/>
      <c r="B60" s="370"/>
      <c r="C60" s="368"/>
      <c r="D60" s="367"/>
    </row>
    <row r="61" spans="1:4" x14ac:dyDescent="0.2">
      <c r="A61" s="369"/>
      <c r="B61" s="369"/>
      <c r="C61" s="368"/>
      <c r="D61" s="367"/>
    </row>
    <row r="62" spans="1:4" x14ac:dyDescent="0.2">
      <c r="A62" s="366"/>
      <c r="B62" s="366" t="s">
        <v>376</v>
      </c>
      <c r="C62" s="365">
        <f>SUM(C38:C61)</f>
        <v>12681277.799999997</v>
      </c>
      <c r="D62" s="364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79" t="s">
        <v>143</v>
      </c>
      <c r="B2" s="480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81" t="s">
        <v>213</v>
      </c>
      <c r="B6" s="491"/>
      <c r="C6" s="491"/>
      <c r="D6" s="492"/>
    </row>
    <row r="7" spans="1:4" ht="27.95" customHeight="1" thickBot="1" x14ac:dyDescent="0.25">
      <c r="A7" s="501" t="s">
        <v>214</v>
      </c>
      <c r="B7" s="502"/>
      <c r="C7" s="502"/>
      <c r="D7" s="503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B38" sqref="B38"/>
    </sheetView>
  </sheetViews>
  <sheetFormatPr baseColWidth="10" defaultRowHeight="11.25" x14ac:dyDescent="0.2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5"/>
    </row>
    <row r="2" spans="1:4" s="12" customFormat="1" x14ac:dyDescent="0.2">
      <c r="A2" s="21" t="s">
        <v>0</v>
      </c>
      <c r="B2" s="21"/>
      <c r="C2" s="375"/>
    </row>
    <row r="3" spans="1:4" s="12" customFormat="1" x14ac:dyDescent="0.2">
      <c r="A3" s="21"/>
      <c r="B3" s="21"/>
      <c r="C3" s="375"/>
    </row>
    <row r="4" spans="1:4" s="12" customFormat="1" x14ac:dyDescent="0.2">
      <c r="A4" s="21"/>
      <c r="B4" s="21"/>
      <c r="C4" s="375"/>
    </row>
    <row r="5" spans="1:4" s="12" customFormat="1" x14ac:dyDescent="0.2">
      <c r="C5" s="375"/>
    </row>
    <row r="6" spans="1:4" s="12" customFormat="1" ht="11.25" customHeight="1" x14ac:dyDescent="0.2">
      <c r="A6" s="499" t="s">
        <v>227</v>
      </c>
      <c r="B6" s="500"/>
      <c r="C6" s="375"/>
      <c r="D6" s="391" t="s">
        <v>414</v>
      </c>
    </row>
    <row r="7" spans="1:4" x14ac:dyDescent="0.2">
      <c r="A7" s="373"/>
      <c r="B7" s="373"/>
      <c r="C7" s="372"/>
    </row>
    <row r="8" spans="1:4" ht="15" customHeight="1" x14ac:dyDescent="0.2">
      <c r="A8" s="227" t="s">
        <v>45</v>
      </c>
      <c r="B8" s="390" t="s">
        <v>46</v>
      </c>
      <c r="C8" s="292" t="s">
        <v>47</v>
      </c>
      <c r="D8" s="292" t="s">
        <v>48</v>
      </c>
    </row>
    <row r="9" spans="1:4" x14ac:dyDescent="0.2">
      <c r="A9" s="387">
        <v>5500</v>
      </c>
      <c r="B9" s="389" t="s">
        <v>413</v>
      </c>
      <c r="C9" s="383">
        <f>SUM(C10+C19+C22+C28+C30+C32)</f>
        <v>0</v>
      </c>
      <c r="D9" s="383">
        <f>SUM(D10+D19+D22+D28+D30+D32)</f>
        <v>83298669.24000001</v>
      </c>
    </row>
    <row r="10" spans="1:4" x14ac:dyDescent="0.2">
      <c r="A10" s="385">
        <v>5510</v>
      </c>
      <c r="B10" s="388" t="s">
        <v>412</v>
      </c>
      <c r="C10" s="383">
        <f>SUM(C11:C18)</f>
        <v>0</v>
      </c>
      <c r="D10" s="383">
        <f>SUM(D11:D18)</f>
        <v>27286387.890000001</v>
      </c>
    </row>
    <row r="11" spans="1:4" x14ac:dyDescent="0.2">
      <c r="A11" s="385">
        <v>5511</v>
      </c>
      <c r="B11" s="388" t="s">
        <v>411</v>
      </c>
      <c r="C11" s="383">
        <v>0</v>
      </c>
      <c r="D11" s="382">
        <v>0</v>
      </c>
    </row>
    <row r="12" spans="1:4" x14ac:dyDescent="0.2">
      <c r="A12" s="385">
        <v>5512</v>
      </c>
      <c r="B12" s="388" t="s">
        <v>410</v>
      </c>
      <c r="C12" s="383">
        <v>0</v>
      </c>
      <c r="D12" s="382">
        <v>0</v>
      </c>
    </row>
    <row r="13" spans="1:4" x14ac:dyDescent="0.2">
      <c r="A13" s="385">
        <v>5513</v>
      </c>
      <c r="B13" s="388" t="s">
        <v>409</v>
      </c>
      <c r="C13" s="383">
        <v>0</v>
      </c>
      <c r="D13" s="382">
        <v>12708389.17</v>
      </c>
    </row>
    <row r="14" spans="1:4" x14ac:dyDescent="0.2">
      <c r="A14" s="385">
        <v>5514</v>
      </c>
      <c r="B14" s="388" t="s">
        <v>408</v>
      </c>
      <c r="C14" s="383">
        <v>0</v>
      </c>
      <c r="D14" s="382">
        <v>0</v>
      </c>
    </row>
    <row r="15" spans="1:4" x14ac:dyDescent="0.2">
      <c r="A15" s="385">
        <v>5515</v>
      </c>
      <c r="B15" s="388" t="s">
        <v>407</v>
      </c>
      <c r="C15" s="383">
        <v>0</v>
      </c>
      <c r="D15" s="382">
        <v>14076146.58</v>
      </c>
    </row>
    <row r="16" spans="1:4" x14ac:dyDescent="0.2">
      <c r="A16" s="385">
        <v>5516</v>
      </c>
      <c r="B16" s="388" t="s">
        <v>406</v>
      </c>
      <c r="C16" s="383">
        <v>0</v>
      </c>
      <c r="D16" s="382">
        <v>0</v>
      </c>
    </row>
    <row r="17" spans="1:4" x14ac:dyDescent="0.2">
      <c r="A17" s="385">
        <v>5517</v>
      </c>
      <c r="B17" s="388" t="s">
        <v>405</v>
      </c>
      <c r="C17" s="383">
        <v>0</v>
      </c>
      <c r="D17" s="476">
        <v>240106.36</v>
      </c>
    </row>
    <row r="18" spans="1:4" x14ac:dyDescent="0.2">
      <c r="A18" s="385">
        <v>5518</v>
      </c>
      <c r="B18" s="388" t="s">
        <v>404</v>
      </c>
      <c r="C18" s="383">
        <v>0</v>
      </c>
      <c r="D18" s="476">
        <v>261745.78</v>
      </c>
    </row>
    <row r="19" spans="1:4" x14ac:dyDescent="0.2">
      <c r="A19" s="385">
        <v>5520</v>
      </c>
      <c r="B19" s="388" t="s">
        <v>403</v>
      </c>
      <c r="C19" s="383">
        <f>SUM(C20:C21)</f>
        <v>0</v>
      </c>
      <c r="D19" s="383">
        <f>SUM(D20:D21)</f>
        <v>0</v>
      </c>
    </row>
    <row r="20" spans="1:4" x14ac:dyDescent="0.2">
      <c r="A20" s="385">
        <v>5521</v>
      </c>
      <c r="B20" s="388" t="s">
        <v>402</v>
      </c>
      <c r="C20" s="383">
        <v>0</v>
      </c>
      <c r="D20" s="382">
        <v>0</v>
      </c>
    </row>
    <row r="21" spans="1:4" x14ac:dyDescent="0.2">
      <c r="A21" s="385">
        <v>5522</v>
      </c>
      <c r="B21" s="388" t="s">
        <v>401</v>
      </c>
      <c r="C21" s="383">
        <v>0</v>
      </c>
      <c r="D21" s="382">
        <v>0</v>
      </c>
    </row>
    <row r="22" spans="1:4" x14ac:dyDescent="0.2">
      <c r="A22" s="385">
        <v>5530</v>
      </c>
      <c r="B22" s="388" t="s">
        <v>400</v>
      </c>
      <c r="C22" s="383">
        <f>SUM(C23:C27)</f>
        <v>0</v>
      </c>
      <c r="D22" s="383">
        <f>SUM(D23:D27)</f>
        <v>0</v>
      </c>
    </row>
    <row r="23" spans="1:4" x14ac:dyDescent="0.2">
      <c r="A23" s="385">
        <v>5531</v>
      </c>
      <c r="B23" s="388" t="s">
        <v>399</v>
      </c>
      <c r="C23" s="383">
        <v>0</v>
      </c>
      <c r="D23" s="382">
        <v>0</v>
      </c>
    </row>
    <row r="24" spans="1:4" x14ac:dyDescent="0.2">
      <c r="A24" s="385">
        <v>5532</v>
      </c>
      <c r="B24" s="388" t="s">
        <v>398</v>
      </c>
      <c r="C24" s="383">
        <v>0</v>
      </c>
      <c r="D24" s="382">
        <v>0</v>
      </c>
    </row>
    <row r="25" spans="1:4" x14ac:dyDescent="0.2">
      <c r="A25" s="385">
        <v>5533</v>
      </c>
      <c r="B25" s="388" t="s">
        <v>397</v>
      </c>
      <c r="C25" s="383">
        <v>0</v>
      </c>
      <c r="D25" s="382">
        <v>0</v>
      </c>
    </row>
    <row r="26" spans="1:4" x14ac:dyDescent="0.2">
      <c r="A26" s="385">
        <v>5534</v>
      </c>
      <c r="B26" s="388" t="s">
        <v>396</v>
      </c>
      <c r="C26" s="383">
        <v>0</v>
      </c>
      <c r="D26" s="382">
        <v>0</v>
      </c>
    </row>
    <row r="27" spans="1:4" x14ac:dyDescent="0.2">
      <c r="A27" s="385">
        <v>5535</v>
      </c>
      <c r="B27" s="388" t="s">
        <v>395</v>
      </c>
      <c r="C27" s="383">
        <v>0</v>
      </c>
      <c r="D27" s="382">
        <v>0</v>
      </c>
    </row>
    <row r="28" spans="1:4" x14ac:dyDescent="0.2">
      <c r="A28" s="385">
        <v>5540</v>
      </c>
      <c r="B28" s="388" t="s">
        <v>394</v>
      </c>
      <c r="C28" s="383">
        <f>C29</f>
        <v>0</v>
      </c>
      <c r="D28" s="382">
        <f>D29</f>
        <v>0</v>
      </c>
    </row>
    <row r="29" spans="1:4" x14ac:dyDescent="0.2">
      <c r="A29" s="385">
        <v>5541</v>
      </c>
      <c r="B29" s="388" t="s">
        <v>394</v>
      </c>
      <c r="C29" s="383">
        <v>0</v>
      </c>
      <c r="D29" s="382">
        <v>0</v>
      </c>
    </row>
    <row r="30" spans="1:4" x14ac:dyDescent="0.2">
      <c r="A30" s="385">
        <v>5550</v>
      </c>
      <c r="B30" s="384" t="s">
        <v>393</v>
      </c>
      <c r="C30" s="383">
        <f>SUM(C31)</f>
        <v>0</v>
      </c>
      <c r="D30" s="383">
        <f>SUM(D31)</f>
        <v>0</v>
      </c>
    </row>
    <row r="31" spans="1:4" x14ac:dyDescent="0.2">
      <c r="A31" s="385">
        <v>5551</v>
      </c>
      <c r="B31" s="384" t="s">
        <v>393</v>
      </c>
      <c r="C31" s="383">
        <v>0</v>
      </c>
      <c r="D31" s="382">
        <v>0</v>
      </c>
    </row>
    <row r="32" spans="1:4" x14ac:dyDescent="0.2">
      <c r="A32" s="385">
        <v>5590</v>
      </c>
      <c r="B32" s="384" t="s">
        <v>392</v>
      </c>
      <c r="C32" s="383">
        <f>SUM(C33:C40)</f>
        <v>0</v>
      </c>
      <c r="D32" s="383">
        <f>SUM(D33:D40)</f>
        <v>56012281.350000001</v>
      </c>
    </row>
    <row r="33" spans="1:4" x14ac:dyDescent="0.2">
      <c r="A33" s="385">
        <v>5591</v>
      </c>
      <c r="B33" s="384" t="s">
        <v>391</v>
      </c>
      <c r="C33" s="383">
        <v>0</v>
      </c>
      <c r="D33" s="382">
        <v>0</v>
      </c>
    </row>
    <row r="34" spans="1:4" x14ac:dyDescent="0.2">
      <c r="A34" s="385">
        <v>5592</v>
      </c>
      <c r="B34" s="384" t="s">
        <v>390</v>
      </c>
      <c r="C34" s="383">
        <v>0</v>
      </c>
      <c r="D34" s="382">
        <v>0</v>
      </c>
    </row>
    <row r="35" spans="1:4" x14ac:dyDescent="0.2">
      <c r="A35" s="385">
        <v>5593</v>
      </c>
      <c r="B35" s="384" t="s">
        <v>389</v>
      </c>
      <c r="C35" s="383">
        <v>0</v>
      </c>
      <c r="D35" s="382">
        <v>0</v>
      </c>
    </row>
    <row r="36" spans="1:4" x14ac:dyDescent="0.2">
      <c r="A36" s="385">
        <v>5594</v>
      </c>
      <c r="B36" s="384" t="s">
        <v>388</v>
      </c>
      <c r="C36" s="383">
        <v>0</v>
      </c>
      <c r="D36" s="382">
        <v>0</v>
      </c>
    </row>
    <row r="37" spans="1:4" x14ac:dyDescent="0.2">
      <c r="A37" s="385">
        <v>5595</v>
      </c>
      <c r="B37" s="384" t="s">
        <v>387</v>
      </c>
      <c r="C37" s="383">
        <v>0</v>
      </c>
      <c r="D37" s="382">
        <v>0</v>
      </c>
    </row>
    <row r="38" spans="1:4" x14ac:dyDescent="0.2">
      <c r="A38" s="385">
        <v>5596</v>
      </c>
      <c r="B38" s="384" t="s">
        <v>386</v>
      </c>
      <c r="C38" s="383">
        <v>0</v>
      </c>
      <c r="D38" s="382">
        <v>0</v>
      </c>
    </row>
    <row r="39" spans="1:4" x14ac:dyDescent="0.2">
      <c r="A39" s="385">
        <v>5597</v>
      </c>
      <c r="B39" s="384" t="s">
        <v>385</v>
      </c>
      <c r="C39" s="383">
        <v>0</v>
      </c>
      <c r="D39" s="382">
        <v>0</v>
      </c>
    </row>
    <row r="40" spans="1:4" x14ac:dyDescent="0.2">
      <c r="A40" s="385">
        <v>5599</v>
      </c>
      <c r="B40" s="384" t="s">
        <v>384</v>
      </c>
      <c r="C40" s="383">
        <v>0</v>
      </c>
      <c r="D40" s="382">
        <v>56012281.350000001</v>
      </c>
    </row>
    <row r="41" spans="1:4" x14ac:dyDescent="0.2">
      <c r="A41" s="387">
        <v>5600</v>
      </c>
      <c r="B41" s="386" t="s">
        <v>383</v>
      </c>
      <c r="C41" s="383">
        <f>SUM(C42)</f>
        <v>0</v>
      </c>
      <c r="D41" s="383">
        <f>SUM(D42)</f>
        <v>38582285.170000002</v>
      </c>
    </row>
    <row r="42" spans="1:4" x14ac:dyDescent="0.2">
      <c r="A42" s="385">
        <v>5610</v>
      </c>
      <c r="B42" s="384" t="s">
        <v>382</v>
      </c>
      <c r="C42" s="383">
        <f>SUM(C43)</f>
        <v>0</v>
      </c>
      <c r="D42" s="383">
        <f>SUM(D43)</f>
        <v>38582285.170000002</v>
      </c>
    </row>
    <row r="43" spans="1:4" x14ac:dyDescent="0.2">
      <c r="A43" s="381">
        <v>5611</v>
      </c>
      <c r="B43" s="380" t="s">
        <v>381</v>
      </c>
      <c r="C43" s="379">
        <v>0</v>
      </c>
      <c r="D43" s="378">
        <v>38582285.170000002</v>
      </c>
    </row>
  </sheetData>
  <mergeCells count="1">
    <mergeCell ref="A6:B6"/>
  </mergeCells>
  <dataValidations disablePrompts="1"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E27" sqref="E27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1" t="s">
        <v>135</v>
      </c>
      <c r="B5" s="410"/>
      <c r="C5" s="409" t="s">
        <v>141</v>
      </c>
    </row>
    <row r="6" spans="1:3" x14ac:dyDescent="0.2">
      <c r="A6" s="408"/>
      <c r="B6" s="408"/>
      <c r="C6" s="407"/>
    </row>
    <row r="7" spans="1:3" ht="15" customHeight="1" x14ac:dyDescent="0.2">
      <c r="A7" s="227" t="s">
        <v>45</v>
      </c>
      <c r="B7" s="406" t="s">
        <v>46</v>
      </c>
      <c r="C7" s="390" t="s">
        <v>266</v>
      </c>
    </row>
    <row r="8" spans="1:3" x14ac:dyDescent="0.2">
      <c r="A8" s="403">
        <v>900001</v>
      </c>
      <c r="B8" s="405" t="s">
        <v>428</v>
      </c>
      <c r="C8" s="401">
        <v>0</v>
      </c>
    </row>
    <row r="9" spans="1:3" x14ac:dyDescent="0.2">
      <c r="A9" s="403">
        <v>900002</v>
      </c>
      <c r="B9" s="402" t="s">
        <v>427</v>
      </c>
      <c r="C9" s="401">
        <f>SUM(C10:C14)</f>
        <v>0</v>
      </c>
    </row>
    <row r="10" spans="1:3" x14ac:dyDescent="0.2">
      <c r="A10" s="404">
        <v>4320</v>
      </c>
      <c r="B10" s="398" t="s">
        <v>426</v>
      </c>
      <c r="C10" s="395"/>
    </row>
    <row r="11" spans="1:3" ht="22.5" x14ac:dyDescent="0.2">
      <c r="A11" s="404">
        <v>4330</v>
      </c>
      <c r="B11" s="398" t="s">
        <v>425</v>
      </c>
      <c r="C11" s="395"/>
    </row>
    <row r="12" spans="1:3" x14ac:dyDescent="0.2">
      <c r="A12" s="404">
        <v>4340</v>
      </c>
      <c r="B12" s="398" t="s">
        <v>424</v>
      </c>
      <c r="C12" s="395"/>
    </row>
    <row r="13" spans="1:3" x14ac:dyDescent="0.2">
      <c r="A13" s="404">
        <v>4399</v>
      </c>
      <c r="B13" s="398" t="s">
        <v>423</v>
      </c>
      <c r="C13" s="395"/>
    </row>
    <row r="14" spans="1:3" x14ac:dyDescent="0.2">
      <c r="A14" s="397">
        <v>4400</v>
      </c>
      <c r="B14" s="398" t="s">
        <v>422</v>
      </c>
      <c r="C14" s="395"/>
    </row>
    <row r="15" spans="1:3" x14ac:dyDescent="0.2">
      <c r="A15" s="403">
        <v>900003</v>
      </c>
      <c r="B15" s="402" t="s">
        <v>421</v>
      </c>
      <c r="C15" s="401">
        <f>SUM(C16:C19)</f>
        <v>0</v>
      </c>
    </row>
    <row r="16" spans="1:3" x14ac:dyDescent="0.2">
      <c r="A16" s="400">
        <v>52</v>
      </c>
      <c r="B16" s="398" t="s">
        <v>420</v>
      </c>
      <c r="C16" s="395"/>
    </row>
    <row r="17" spans="1:3" x14ac:dyDescent="0.2">
      <c r="A17" s="400">
        <v>62</v>
      </c>
      <c r="B17" s="398" t="s">
        <v>419</v>
      </c>
      <c r="C17" s="395"/>
    </row>
    <row r="18" spans="1:3" x14ac:dyDescent="0.2">
      <c r="A18" s="399" t="s">
        <v>418</v>
      </c>
      <c r="B18" s="398" t="s">
        <v>417</v>
      </c>
      <c r="C18" s="395"/>
    </row>
    <row r="19" spans="1:3" x14ac:dyDescent="0.2">
      <c r="A19" s="397">
        <v>4500</v>
      </c>
      <c r="B19" s="396" t="s">
        <v>416</v>
      </c>
      <c r="C19" s="395"/>
    </row>
    <row r="20" spans="1:3" x14ac:dyDescent="0.2">
      <c r="A20" s="394">
        <v>900004</v>
      </c>
      <c r="B20" s="393" t="s">
        <v>415</v>
      </c>
      <c r="C20" s="392">
        <f>+C8+C9-C15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79" t="s">
        <v>143</v>
      </c>
      <c r="B2" s="480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504" t="s">
        <v>216</v>
      </c>
      <c r="B7" s="505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1" t="s">
        <v>136</v>
      </c>
      <c r="B5" s="410"/>
      <c r="C5" s="422" t="s">
        <v>142</v>
      </c>
    </row>
    <row r="6" spans="1:3" ht="11.25" customHeight="1" x14ac:dyDescent="0.2">
      <c r="A6" s="408"/>
      <c r="B6" s="407"/>
      <c r="C6" s="421"/>
    </row>
    <row r="7" spans="1:3" ht="15" customHeight="1" x14ac:dyDescent="0.2">
      <c r="A7" s="227" t="s">
        <v>45</v>
      </c>
      <c r="B7" s="406" t="s">
        <v>46</v>
      </c>
      <c r="C7" s="390" t="s">
        <v>266</v>
      </c>
    </row>
    <row r="8" spans="1:3" x14ac:dyDescent="0.2">
      <c r="A8" s="420">
        <v>900001</v>
      </c>
      <c r="B8" s="419" t="s">
        <v>451</v>
      </c>
      <c r="C8" s="418">
        <v>0</v>
      </c>
    </row>
    <row r="9" spans="1:3" x14ac:dyDescent="0.2">
      <c r="A9" s="420">
        <v>900002</v>
      </c>
      <c r="B9" s="419" t="s">
        <v>450</v>
      </c>
      <c r="C9" s="418">
        <f>SUM(C10:C26)</f>
        <v>0</v>
      </c>
    </row>
    <row r="10" spans="1:3" x14ac:dyDescent="0.2">
      <c r="A10" s="404">
        <v>5100</v>
      </c>
      <c r="B10" s="417" t="s">
        <v>449</v>
      </c>
      <c r="C10" s="415"/>
    </row>
    <row r="11" spans="1:3" x14ac:dyDescent="0.2">
      <c r="A11" s="404">
        <v>5200</v>
      </c>
      <c r="B11" s="417" t="s">
        <v>448</v>
      </c>
      <c r="C11" s="415"/>
    </row>
    <row r="12" spans="1:3" x14ac:dyDescent="0.2">
      <c r="A12" s="404">
        <v>5300</v>
      </c>
      <c r="B12" s="417" t="s">
        <v>447</v>
      </c>
      <c r="C12" s="415"/>
    </row>
    <row r="13" spans="1:3" x14ac:dyDescent="0.2">
      <c r="A13" s="404">
        <v>5400</v>
      </c>
      <c r="B13" s="417" t="s">
        <v>446</v>
      </c>
      <c r="C13" s="415"/>
    </row>
    <row r="14" spans="1:3" x14ac:dyDescent="0.2">
      <c r="A14" s="404">
        <v>5500</v>
      </c>
      <c r="B14" s="417" t="s">
        <v>445</v>
      </c>
      <c r="C14" s="415"/>
    </row>
    <row r="15" spans="1:3" x14ac:dyDescent="0.2">
      <c r="A15" s="404">
        <v>5600</v>
      </c>
      <c r="B15" s="417" t="s">
        <v>444</v>
      </c>
      <c r="C15" s="415"/>
    </row>
    <row r="16" spans="1:3" x14ac:dyDescent="0.2">
      <c r="A16" s="404">
        <v>5700</v>
      </c>
      <c r="B16" s="417" t="s">
        <v>443</v>
      </c>
      <c r="C16" s="415"/>
    </row>
    <row r="17" spans="1:3" x14ac:dyDescent="0.2">
      <c r="A17" s="404" t="s">
        <v>442</v>
      </c>
      <c r="B17" s="417" t="s">
        <v>441</v>
      </c>
      <c r="C17" s="415"/>
    </row>
    <row r="18" spans="1:3" x14ac:dyDescent="0.2">
      <c r="A18" s="404">
        <v>5900</v>
      </c>
      <c r="B18" s="417" t="s">
        <v>440</v>
      </c>
      <c r="C18" s="415"/>
    </row>
    <row r="19" spans="1:3" x14ac:dyDescent="0.2">
      <c r="A19" s="400">
        <v>6200</v>
      </c>
      <c r="B19" s="417" t="s">
        <v>439</v>
      </c>
      <c r="C19" s="415"/>
    </row>
    <row r="20" spans="1:3" x14ac:dyDescent="0.2">
      <c r="A20" s="400">
        <v>7200</v>
      </c>
      <c r="B20" s="417" t="s">
        <v>438</v>
      </c>
      <c r="C20" s="415"/>
    </row>
    <row r="21" spans="1:3" x14ac:dyDescent="0.2">
      <c r="A21" s="400">
        <v>7300</v>
      </c>
      <c r="B21" s="417" t="s">
        <v>437</v>
      </c>
      <c r="C21" s="415"/>
    </row>
    <row r="22" spans="1:3" x14ac:dyDescent="0.2">
      <c r="A22" s="400">
        <v>7500</v>
      </c>
      <c r="B22" s="417" t="s">
        <v>436</v>
      </c>
      <c r="C22" s="415"/>
    </row>
    <row r="23" spans="1:3" x14ac:dyDescent="0.2">
      <c r="A23" s="400">
        <v>7900</v>
      </c>
      <c r="B23" s="417" t="s">
        <v>435</v>
      </c>
      <c r="C23" s="415"/>
    </row>
    <row r="24" spans="1:3" x14ac:dyDescent="0.2">
      <c r="A24" s="400">
        <v>9100</v>
      </c>
      <c r="B24" s="417" t="s">
        <v>434</v>
      </c>
      <c r="C24" s="415"/>
    </row>
    <row r="25" spans="1:3" x14ac:dyDescent="0.2">
      <c r="A25" s="400">
        <v>9900</v>
      </c>
      <c r="B25" s="417" t="s">
        <v>433</v>
      </c>
      <c r="C25" s="415"/>
    </row>
    <row r="26" spans="1:3" x14ac:dyDescent="0.2">
      <c r="A26" s="400">
        <v>7400</v>
      </c>
      <c r="B26" s="416" t="s">
        <v>432</v>
      </c>
      <c r="C26" s="415"/>
    </row>
    <row r="27" spans="1:3" x14ac:dyDescent="0.2">
      <c r="A27" s="420">
        <v>900003</v>
      </c>
      <c r="B27" s="419" t="s">
        <v>431</v>
      </c>
      <c r="C27" s="418">
        <f>SUM(C28:C34)</f>
        <v>0</v>
      </c>
    </row>
    <row r="28" spans="1:3" ht="22.5" x14ac:dyDescent="0.2">
      <c r="A28" s="404">
        <v>5510</v>
      </c>
      <c r="B28" s="417" t="s">
        <v>412</v>
      </c>
      <c r="C28" s="415"/>
    </row>
    <row r="29" spans="1:3" x14ac:dyDescent="0.2">
      <c r="A29" s="404">
        <v>5520</v>
      </c>
      <c r="B29" s="417" t="s">
        <v>403</v>
      </c>
      <c r="C29" s="415"/>
    </row>
    <row r="30" spans="1:3" x14ac:dyDescent="0.2">
      <c r="A30" s="404">
        <v>5530</v>
      </c>
      <c r="B30" s="417" t="s">
        <v>400</v>
      </c>
      <c r="C30" s="415"/>
    </row>
    <row r="31" spans="1:3" ht="22.5" x14ac:dyDescent="0.2">
      <c r="A31" s="404">
        <v>5540</v>
      </c>
      <c r="B31" s="417" t="s">
        <v>394</v>
      </c>
      <c r="C31" s="415"/>
    </row>
    <row r="32" spans="1:3" x14ac:dyDescent="0.2">
      <c r="A32" s="404">
        <v>5550</v>
      </c>
      <c r="B32" s="417" t="s">
        <v>393</v>
      </c>
      <c r="C32" s="415"/>
    </row>
    <row r="33" spans="1:3" x14ac:dyDescent="0.2">
      <c r="A33" s="404">
        <v>5590</v>
      </c>
      <c r="B33" s="417" t="s">
        <v>392</v>
      </c>
      <c r="C33" s="415"/>
    </row>
    <row r="34" spans="1:3" x14ac:dyDescent="0.2">
      <c r="A34" s="404">
        <v>5600</v>
      </c>
      <c r="B34" s="416" t="s">
        <v>430</v>
      </c>
      <c r="C34" s="415"/>
    </row>
    <row r="35" spans="1:3" x14ac:dyDescent="0.2">
      <c r="A35" s="414">
        <v>900004</v>
      </c>
      <c r="B35" s="413" t="s">
        <v>429</v>
      </c>
      <c r="C35" s="412">
        <f>+C8-C9+C27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79" t="s">
        <v>143</v>
      </c>
      <c r="B2" s="480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504" t="s">
        <v>221</v>
      </c>
      <c r="B7" s="505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79" t="s">
        <v>143</v>
      </c>
      <c r="B2" s="480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G32" sqref="G32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48" t="s">
        <v>40</v>
      </c>
    </row>
    <row r="3" spans="1:8" x14ac:dyDescent="0.2">
      <c r="A3" s="3"/>
    </row>
    <row r="4" spans="1:8" s="39" customFormat="1" ht="12.75" x14ac:dyDescent="0.2">
      <c r="A4" s="447" t="s">
        <v>76</v>
      </c>
    </row>
    <row r="5" spans="1:8" s="39" customFormat="1" ht="35.1" customHeight="1" x14ac:dyDescent="0.2">
      <c r="A5" s="507" t="s">
        <v>77</v>
      </c>
      <c r="B5" s="507"/>
      <c r="C5" s="507"/>
      <c r="D5" s="507"/>
      <c r="E5" s="507"/>
      <c r="F5" s="507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46" t="s">
        <v>79</v>
      </c>
      <c r="B9" s="41"/>
      <c r="C9" s="41"/>
      <c r="D9" s="41"/>
    </row>
    <row r="10" spans="1:8" s="39" customFormat="1" ht="12.75" x14ac:dyDescent="0.2">
      <c r="A10" s="446"/>
      <c r="B10" s="41"/>
      <c r="C10" s="41"/>
      <c r="D10" s="41"/>
    </row>
    <row r="11" spans="1:8" s="39" customFormat="1" ht="12.75" x14ac:dyDescent="0.2">
      <c r="A11" s="435">
        <v>7000</v>
      </c>
      <c r="B11" s="434" t="s">
        <v>516</v>
      </c>
      <c r="C11" s="41"/>
      <c r="D11" s="41"/>
    </row>
    <row r="12" spans="1:8" s="39" customFormat="1" ht="12.75" x14ac:dyDescent="0.2">
      <c r="A12" s="435"/>
      <c r="B12" s="434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0">
        <v>7100</v>
      </c>
      <c r="B14" s="445" t="s">
        <v>515</v>
      </c>
      <c r="C14" s="442"/>
      <c r="D14" s="442"/>
      <c r="E14" s="437"/>
    </row>
    <row r="15" spans="1:8" s="39" customFormat="1" x14ac:dyDescent="0.2">
      <c r="A15" s="426">
        <v>7110</v>
      </c>
      <c r="B15" s="443" t="s">
        <v>514</v>
      </c>
      <c r="C15" s="442"/>
      <c r="D15" s="442"/>
      <c r="E15" s="437"/>
    </row>
    <row r="16" spans="1:8" s="39" customFormat="1" x14ac:dyDescent="0.2">
      <c r="A16" s="426">
        <v>7120</v>
      </c>
      <c r="B16" s="443" t="s">
        <v>513</v>
      </c>
      <c r="C16" s="442"/>
      <c r="D16" s="442"/>
      <c r="E16" s="437"/>
    </row>
    <row r="17" spans="1:5" s="39" customFormat="1" x14ac:dyDescent="0.2">
      <c r="A17" s="426">
        <v>7130</v>
      </c>
      <c r="B17" s="443" t="s">
        <v>512</v>
      </c>
      <c r="C17" s="442"/>
      <c r="D17" s="442"/>
      <c r="E17" s="437"/>
    </row>
    <row r="18" spans="1:5" s="39" customFormat="1" ht="22.5" x14ac:dyDescent="0.2">
      <c r="A18" s="426">
        <v>7140</v>
      </c>
      <c r="B18" s="443" t="s">
        <v>511</v>
      </c>
      <c r="C18" s="442"/>
      <c r="D18" s="442"/>
      <c r="E18" s="437"/>
    </row>
    <row r="19" spans="1:5" s="39" customFormat="1" ht="22.5" x14ac:dyDescent="0.2">
      <c r="A19" s="426">
        <v>7150</v>
      </c>
      <c r="B19" s="443" t="s">
        <v>510</v>
      </c>
      <c r="C19" s="442"/>
      <c r="D19" s="442"/>
      <c r="E19" s="437"/>
    </row>
    <row r="20" spans="1:5" s="39" customFormat="1" x14ac:dyDescent="0.2">
      <c r="A20" s="426">
        <v>7160</v>
      </c>
      <c r="B20" s="443" t="s">
        <v>509</v>
      </c>
      <c r="C20" s="442"/>
      <c r="D20" s="442"/>
      <c r="E20" s="437"/>
    </row>
    <row r="21" spans="1:5" s="39" customFormat="1" x14ac:dyDescent="0.2">
      <c r="A21" s="440">
        <v>7200</v>
      </c>
      <c r="B21" s="445" t="s">
        <v>508</v>
      </c>
      <c r="C21" s="442"/>
      <c r="D21" s="442"/>
      <c r="E21" s="437"/>
    </row>
    <row r="22" spans="1:5" s="39" customFormat="1" ht="22.5" x14ac:dyDescent="0.2">
      <c r="A22" s="426">
        <v>7210</v>
      </c>
      <c r="B22" s="443" t="s">
        <v>507</v>
      </c>
      <c r="C22" s="442"/>
      <c r="D22" s="442"/>
      <c r="E22" s="437"/>
    </row>
    <row r="23" spans="1:5" s="39" customFormat="1" ht="22.5" x14ac:dyDescent="0.2">
      <c r="A23" s="426">
        <v>7220</v>
      </c>
      <c r="B23" s="443" t="s">
        <v>506</v>
      </c>
      <c r="C23" s="442"/>
      <c r="D23" s="442"/>
      <c r="E23" s="437"/>
    </row>
    <row r="24" spans="1:5" s="39" customFormat="1" ht="12.95" customHeight="1" x14ac:dyDescent="0.2">
      <c r="A24" s="426">
        <v>7230</v>
      </c>
      <c r="B24" s="441" t="s">
        <v>505</v>
      </c>
      <c r="C24" s="437"/>
      <c r="D24" s="437"/>
      <c r="E24" s="437"/>
    </row>
    <row r="25" spans="1:5" s="39" customFormat="1" ht="22.5" x14ac:dyDescent="0.2">
      <c r="A25" s="426">
        <v>7240</v>
      </c>
      <c r="B25" s="441" t="s">
        <v>504</v>
      </c>
      <c r="C25" s="437"/>
      <c r="D25" s="437"/>
      <c r="E25" s="437"/>
    </row>
    <row r="26" spans="1:5" s="39" customFormat="1" ht="22.5" x14ac:dyDescent="0.2">
      <c r="A26" s="426">
        <v>7250</v>
      </c>
      <c r="B26" s="441" t="s">
        <v>503</v>
      </c>
      <c r="C26" s="437"/>
      <c r="D26" s="437"/>
      <c r="E26" s="437"/>
    </row>
    <row r="27" spans="1:5" s="39" customFormat="1" ht="22.5" x14ac:dyDescent="0.2">
      <c r="A27" s="426">
        <v>7260</v>
      </c>
      <c r="B27" s="441" t="s">
        <v>502</v>
      </c>
      <c r="C27" s="437"/>
      <c r="D27" s="437"/>
      <c r="E27" s="437"/>
    </row>
    <row r="28" spans="1:5" s="39" customFormat="1" x14ac:dyDescent="0.2">
      <c r="A28" s="440">
        <v>7300</v>
      </c>
      <c r="B28" s="444" t="s">
        <v>501</v>
      </c>
      <c r="C28" s="437"/>
      <c r="D28" s="437"/>
      <c r="E28" s="437"/>
    </row>
    <row r="29" spans="1:5" s="39" customFormat="1" x14ac:dyDescent="0.2">
      <c r="A29" s="426">
        <v>7310</v>
      </c>
      <c r="B29" s="441" t="s">
        <v>500</v>
      </c>
      <c r="C29" s="437"/>
      <c r="D29" s="437"/>
      <c r="E29" s="437"/>
    </row>
    <row r="30" spans="1:5" s="39" customFormat="1" x14ac:dyDescent="0.2">
      <c r="A30" s="426">
        <v>7320</v>
      </c>
      <c r="B30" s="441" t="s">
        <v>499</v>
      </c>
      <c r="C30" s="437"/>
      <c r="D30" s="437"/>
      <c r="E30" s="437"/>
    </row>
    <row r="31" spans="1:5" s="39" customFormat="1" x14ac:dyDescent="0.2">
      <c r="A31" s="426">
        <v>7330</v>
      </c>
      <c r="B31" s="441" t="s">
        <v>498</v>
      </c>
      <c r="C31" s="437"/>
      <c r="D31" s="437"/>
      <c r="E31" s="437"/>
    </row>
    <row r="32" spans="1:5" s="39" customFormat="1" x14ac:dyDescent="0.2">
      <c r="A32" s="426">
        <v>7340</v>
      </c>
      <c r="B32" s="441" t="s">
        <v>497</v>
      </c>
      <c r="C32" s="437"/>
      <c r="D32" s="437"/>
      <c r="E32" s="437"/>
    </row>
    <row r="33" spans="1:5" s="39" customFormat="1" x14ac:dyDescent="0.2">
      <c r="A33" s="426">
        <v>7350</v>
      </c>
      <c r="B33" s="441" t="s">
        <v>496</v>
      </c>
      <c r="C33" s="437"/>
      <c r="D33" s="437"/>
      <c r="E33" s="437"/>
    </row>
    <row r="34" spans="1:5" s="39" customFormat="1" x14ac:dyDescent="0.2">
      <c r="A34" s="426">
        <v>7360</v>
      </c>
      <c r="B34" s="441" t="s">
        <v>495</v>
      </c>
      <c r="C34" s="437"/>
      <c r="D34" s="437"/>
      <c r="E34" s="437"/>
    </row>
    <row r="35" spans="1:5" s="39" customFormat="1" x14ac:dyDescent="0.2">
      <c r="A35" s="440">
        <v>7400</v>
      </c>
      <c r="B35" s="444" t="s">
        <v>494</v>
      </c>
      <c r="C35" s="437"/>
      <c r="D35" s="437"/>
      <c r="E35" s="437"/>
    </row>
    <row r="36" spans="1:5" s="39" customFormat="1" x14ac:dyDescent="0.2">
      <c r="A36" s="426">
        <v>7410</v>
      </c>
      <c r="B36" s="441" t="s">
        <v>493</v>
      </c>
      <c r="C36" s="437"/>
      <c r="D36" s="437"/>
      <c r="E36" s="437"/>
    </row>
    <row r="37" spans="1:5" s="39" customFormat="1" x14ac:dyDescent="0.2">
      <c r="A37" s="426">
        <v>7420</v>
      </c>
      <c r="B37" s="441" t="s">
        <v>492</v>
      </c>
      <c r="C37" s="437"/>
      <c r="D37" s="437"/>
      <c r="E37" s="437"/>
    </row>
    <row r="38" spans="1:5" s="39" customFormat="1" ht="22.5" x14ac:dyDescent="0.2">
      <c r="A38" s="440">
        <v>7500</v>
      </c>
      <c r="B38" s="444" t="s">
        <v>491</v>
      </c>
      <c r="C38" s="437"/>
      <c r="D38" s="437"/>
      <c r="E38" s="437"/>
    </row>
    <row r="39" spans="1:5" s="39" customFormat="1" ht="22.5" x14ac:dyDescent="0.2">
      <c r="A39" s="426">
        <v>7510</v>
      </c>
      <c r="B39" s="441" t="s">
        <v>490</v>
      </c>
      <c r="C39" s="437"/>
      <c r="D39" s="437"/>
      <c r="E39" s="437"/>
    </row>
    <row r="40" spans="1:5" s="39" customFormat="1" ht="22.5" x14ac:dyDescent="0.2">
      <c r="A40" s="426">
        <v>7520</v>
      </c>
      <c r="B40" s="441" t="s">
        <v>489</v>
      </c>
      <c r="C40" s="437"/>
      <c r="D40" s="437"/>
      <c r="E40" s="437"/>
    </row>
    <row r="41" spans="1:5" s="39" customFormat="1" x14ac:dyDescent="0.2">
      <c r="A41" s="440">
        <v>7600</v>
      </c>
      <c r="B41" s="444" t="s">
        <v>488</v>
      </c>
      <c r="C41" s="437"/>
      <c r="D41" s="437"/>
      <c r="E41" s="437"/>
    </row>
    <row r="42" spans="1:5" s="39" customFormat="1" x14ac:dyDescent="0.2">
      <c r="A42" s="426">
        <v>7610</v>
      </c>
      <c r="B42" s="443" t="s">
        <v>487</v>
      </c>
      <c r="C42" s="442"/>
      <c r="D42" s="442"/>
      <c r="E42" s="437"/>
    </row>
    <row r="43" spans="1:5" s="39" customFormat="1" x14ac:dyDescent="0.2">
      <c r="A43" s="426">
        <v>7620</v>
      </c>
      <c r="B43" s="443" t="s">
        <v>486</v>
      </c>
      <c r="C43" s="442"/>
      <c r="D43" s="442"/>
      <c r="E43" s="437"/>
    </row>
    <row r="44" spans="1:5" s="39" customFormat="1" x14ac:dyDescent="0.2">
      <c r="A44" s="426">
        <v>7630</v>
      </c>
      <c r="B44" s="443" t="s">
        <v>485</v>
      </c>
      <c r="C44" s="442"/>
      <c r="D44" s="442"/>
      <c r="E44" s="437"/>
    </row>
    <row r="45" spans="1:5" s="39" customFormat="1" x14ac:dyDescent="0.2">
      <c r="A45" s="426">
        <v>7640</v>
      </c>
      <c r="B45" s="441" t="s">
        <v>484</v>
      </c>
      <c r="C45" s="437"/>
      <c r="D45" s="437"/>
      <c r="E45" s="437"/>
    </row>
    <row r="46" spans="1:5" s="39" customFormat="1" x14ac:dyDescent="0.2">
      <c r="A46" s="426"/>
      <c r="B46" s="441"/>
      <c r="C46" s="437"/>
      <c r="D46" s="437"/>
      <c r="E46" s="437"/>
    </row>
    <row r="47" spans="1:5" s="39" customFormat="1" x14ac:dyDescent="0.2">
      <c r="A47" s="440" t="s">
        <v>483</v>
      </c>
      <c r="B47" s="439" t="s">
        <v>482</v>
      </c>
      <c r="C47" s="437"/>
      <c r="D47" s="437"/>
      <c r="E47" s="437"/>
    </row>
    <row r="48" spans="1:5" s="39" customFormat="1" x14ac:dyDescent="0.2">
      <c r="A48" s="426" t="s">
        <v>481</v>
      </c>
      <c r="B48" s="438" t="s">
        <v>480</v>
      </c>
      <c r="C48" s="437"/>
      <c r="D48" s="437"/>
      <c r="E48" s="437"/>
    </row>
    <row r="49" spans="1:8" s="39" customFormat="1" x14ac:dyDescent="0.2">
      <c r="A49" s="426" t="s">
        <v>479</v>
      </c>
      <c r="B49" s="438" t="s">
        <v>478</v>
      </c>
      <c r="C49" s="437"/>
      <c r="D49" s="437"/>
      <c r="E49" s="437"/>
    </row>
    <row r="50" spans="1:8" s="39" customFormat="1" x14ac:dyDescent="0.2">
      <c r="A50" s="426" t="s">
        <v>477</v>
      </c>
      <c r="B50" s="438" t="s">
        <v>476</v>
      </c>
      <c r="C50" s="437"/>
      <c r="D50" s="437"/>
      <c r="E50" s="437"/>
    </row>
    <row r="51" spans="1:8" s="39" customFormat="1" x14ac:dyDescent="0.2">
      <c r="A51" s="426" t="s">
        <v>475</v>
      </c>
      <c r="B51" s="438" t="s">
        <v>474</v>
      </c>
      <c r="C51" s="437"/>
      <c r="D51" s="437"/>
      <c r="E51" s="437"/>
    </row>
    <row r="52" spans="1:8" s="39" customFormat="1" x14ac:dyDescent="0.2">
      <c r="A52" s="426" t="s">
        <v>473</v>
      </c>
      <c r="B52" s="438" t="s">
        <v>472</v>
      </c>
      <c r="C52" s="437"/>
      <c r="D52" s="437"/>
      <c r="E52" s="437"/>
    </row>
    <row r="53" spans="1:8" s="39" customFormat="1" x14ac:dyDescent="0.2">
      <c r="A53" s="426" t="s">
        <v>471</v>
      </c>
      <c r="B53" s="438" t="s">
        <v>470</v>
      </c>
      <c r="C53" s="437"/>
      <c r="D53" s="437"/>
      <c r="E53" s="437"/>
    </row>
    <row r="54" spans="1:8" s="39" customFormat="1" ht="12" x14ac:dyDescent="0.2">
      <c r="A54" s="423" t="s">
        <v>469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36" t="s">
        <v>468</v>
      </c>
      <c r="B56" s="58"/>
    </row>
    <row r="57" spans="1:8" s="39" customFormat="1" ht="12.75" x14ac:dyDescent="0.2">
      <c r="A57" s="436"/>
    </row>
    <row r="58" spans="1:8" s="39" customFormat="1" ht="12.75" x14ac:dyDescent="0.2">
      <c r="A58" s="435">
        <v>8000</v>
      </c>
      <c r="B58" s="434" t="s">
        <v>467</v>
      </c>
    </row>
    <row r="59" spans="1:8" s="39" customFormat="1" x14ac:dyDescent="0.2">
      <c r="B59" s="506" t="s">
        <v>93</v>
      </c>
      <c r="C59" s="506"/>
      <c r="D59" s="506"/>
      <c r="E59" s="506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3">
        <v>8100</v>
      </c>
      <c r="B61" s="430" t="s">
        <v>466</v>
      </c>
      <c r="C61" s="48"/>
      <c r="D61" s="45"/>
      <c r="E61" s="45"/>
      <c r="H61" s="43"/>
    </row>
    <row r="62" spans="1:8" s="39" customFormat="1" x14ac:dyDescent="0.2">
      <c r="A62" s="432">
        <v>8110</v>
      </c>
      <c r="B62" s="47" t="s">
        <v>465</v>
      </c>
      <c r="C62" s="48"/>
      <c r="D62" s="45"/>
      <c r="E62" s="45"/>
      <c r="F62" s="43"/>
      <c r="H62" s="43"/>
    </row>
    <row r="63" spans="1:8" s="39" customFormat="1" x14ac:dyDescent="0.2">
      <c r="A63" s="432">
        <v>8120</v>
      </c>
      <c r="B63" s="47" t="s">
        <v>464</v>
      </c>
      <c r="C63" s="48"/>
      <c r="D63" s="45"/>
      <c r="E63" s="45"/>
      <c r="F63" s="43"/>
      <c r="H63" s="43"/>
    </row>
    <row r="64" spans="1:8" s="39" customFormat="1" x14ac:dyDescent="0.2">
      <c r="A64" s="429">
        <v>8130</v>
      </c>
      <c r="B64" s="47" t="s">
        <v>463</v>
      </c>
      <c r="C64" s="48"/>
      <c r="D64" s="45"/>
      <c r="E64" s="45"/>
      <c r="F64" s="43"/>
      <c r="H64" s="43"/>
    </row>
    <row r="65" spans="1:8" s="39" customFormat="1" x14ac:dyDescent="0.2">
      <c r="A65" s="429">
        <v>8140</v>
      </c>
      <c r="B65" s="47" t="s">
        <v>462</v>
      </c>
      <c r="C65" s="48"/>
      <c r="D65" s="45"/>
      <c r="E65" s="45"/>
      <c r="F65" s="43"/>
      <c r="H65" s="43"/>
    </row>
    <row r="66" spans="1:8" s="39" customFormat="1" x14ac:dyDescent="0.2">
      <c r="A66" s="429">
        <v>8150</v>
      </c>
      <c r="B66" s="47" t="s">
        <v>461</v>
      </c>
      <c r="C66" s="48"/>
      <c r="D66" s="45"/>
      <c r="E66" s="45"/>
      <c r="F66" s="43"/>
      <c r="H66" s="43"/>
    </row>
    <row r="67" spans="1:8" s="39" customFormat="1" x14ac:dyDescent="0.2">
      <c r="A67" s="431">
        <v>8200</v>
      </c>
      <c r="B67" s="430" t="s">
        <v>460</v>
      </c>
      <c r="C67" s="48"/>
      <c r="D67" s="45"/>
      <c r="E67" s="45"/>
      <c r="F67" s="43"/>
      <c r="G67" s="43"/>
      <c r="H67" s="43"/>
    </row>
    <row r="68" spans="1:8" s="39" customFormat="1" x14ac:dyDescent="0.2">
      <c r="A68" s="429">
        <v>8210</v>
      </c>
      <c r="B68" s="47" t="s">
        <v>459</v>
      </c>
      <c r="C68" s="48"/>
      <c r="D68" s="45"/>
      <c r="E68" s="45"/>
      <c r="F68" s="43"/>
      <c r="G68" s="43"/>
      <c r="H68" s="43"/>
    </row>
    <row r="69" spans="1:8" s="39" customFormat="1" x14ac:dyDescent="0.2">
      <c r="A69" s="429">
        <v>8220</v>
      </c>
      <c r="B69" s="47" t="s">
        <v>458</v>
      </c>
      <c r="C69" s="48"/>
      <c r="D69" s="45"/>
      <c r="E69" s="45"/>
      <c r="F69" s="43"/>
      <c r="G69" s="43"/>
      <c r="H69" s="43"/>
    </row>
    <row r="70" spans="1:8" s="39" customFormat="1" x14ac:dyDescent="0.2">
      <c r="A70" s="429">
        <v>8230</v>
      </c>
      <c r="B70" s="47" t="s">
        <v>457</v>
      </c>
      <c r="C70" s="48"/>
      <c r="D70" s="45"/>
      <c r="E70" s="45"/>
      <c r="F70" s="43"/>
      <c r="G70" s="43"/>
      <c r="H70" s="43"/>
    </row>
    <row r="71" spans="1:8" s="39" customFormat="1" x14ac:dyDescent="0.2">
      <c r="A71" s="429">
        <v>8240</v>
      </c>
      <c r="B71" s="47" t="s">
        <v>456</v>
      </c>
      <c r="C71" s="48"/>
      <c r="D71" s="45"/>
      <c r="E71" s="45"/>
      <c r="F71" s="43"/>
      <c r="G71" s="43"/>
      <c r="H71" s="43"/>
    </row>
    <row r="72" spans="1:8" s="39" customFormat="1" x14ac:dyDescent="0.2">
      <c r="A72" s="428">
        <v>8250</v>
      </c>
      <c r="B72" s="49" t="s">
        <v>455</v>
      </c>
      <c r="C72" s="50"/>
      <c r="D72" s="44"/>
      <c r="E72" s="44"/>
      <c r="F72" s="43"/>
      <c r="G72" s="43"/>
      <c r="H72" s="43"/>
    </row>
    <row r="73" spans="1:8" s="39" customFormat="1" x14ac:dyDescent="0.2">
      <c r="A73" s="427">
        <v>8260</v>
      </c>
      <c r="B73" s="51" t="s">
        <v>454</v>
      </c>
      <c r="C73" s="45"/>
      <c r="D73" s="45"/>
      <c r="E73" s="45"/>
      <c r="F73" s="43"/>
      <c r="G73" s="43"/>
      <c r="H73" s="43"/>
    </row>
    <row r="74" spans="1:8" s="39" customFormat="1" x14ac:dyDescent="0.2">
      <c r="A74" s="426">
        <v>8270</v>
      </c>
      <c r="B74" s="425" t="s">
        <v>453</v>
      </c>
      <c r="C74" s="424"/>
      <c r="D74" s="424"/>
      <c r="E74" s="424"/>
      <c r="F74" s="43"/>
      <c r="G74" s="43"/>
      <c r="H74" s="43"/>
    </row>
    <row r="75" spans="1:8" ht="12" x14ac:dyDescent="0.2">
      <c r="A75" s="423" t="s">
        <v>452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6" sqref="B16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507" t="s">
        <v>77</v>
      </c>
      <c r="B5" s="507"/>
      <c r="C5" s="507"/>
      <c r="D5" s="507"/>
      <c r="E5" s="507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508" t="s">
        <v>81</v>
      </c>
      <c r="C10" s="508"/>
      <c r="D10" s="508"/>
      <c r="E10" s="508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508" t="s">
        <v>85</v>
      </c>
      <c r="C12" s="508"/>
      <c r="D12" s="508"/>
      <c r="E12" s="508"/>
    </row>
    <row r="13" spans="1:8" s="39" customFormat="1" ht="26.1" customHeight="1" x14ac:dyDescent="0.2">
      <c r="A13" s="57" t="s">
        <v>86</v>
      </c>
      <c r="B13" s="508" t="s">
        <v>87</v>
      </c>
      <c r="C13" s="508"/>
      <c r="D13" s="508"/>
      <c r="E13" s="508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506" t="s">
        <v>93</v>
      </c>
      <c r="C22" s="506"/>
      <c r="D22" s="506"/>
      <c r="E22" s="506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2"/>
  <sheetViews>
    <sheetView topLeftCell="A16" zoomScaleNormal="100" zoomScaleSheetLayoutView="100" workbookViewId="0">
      <selection activeCell="C42" sqref="C4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6" t="s">
        <v>284</v>
      </c>
      <c r="B5" s="229"/>
      <c r="E5" s="267"/>
      <c r="F5" s="267"/>
      <c r="I5" s="269" t="s">
        <v>267</v>
      </c>
    </row>
    <row r="6" spans="1:10" x14ac:dyDescent="0.2">
      <c r="A6" s="268"/>
      <c r="B6" s="268"/>
      <c r="C6" s="267"/>
      <c r="D6" s="267"/>
      <c r="E6" s="267"/>
      <c r="F6" s="267"/>
    </row>
    <row r="7" spans="1:10" ht="15" customHeight="1" x14ac:dyDescent="0.2">
      <c r="A7" s="227" t="s">
        <v>45</v>
      </c>
      <c r="B7" s="226" t="s">
        <v>46</v>
      </c>
      <c r="C7" s="266" t="s">
        <v>266</v>
      </c>
      <c r="D7" s="266" t="s">
        <v>265</v>
      </c>
      <c r="E7" s="266" t="s">
        <v>264</v>
      </c>
      <c r="F7" s="266" t="s">
        <v>263</v>
      </c>
      <c r="G7" s="265" t="s">
        <v>262</v>
      </c>
      <c r="H7" s="226" t="s">
        <v>261</v>
      </c>
      <c r="I7" s="226" t="s">
        <v>260</v>
      </c>
    </row>
    <row r="8" spans="1:10" x14ac:dyDescent="0.2">
      <c r="A8" s="236" t="s">
        <v>699</v>
      </c>
      <c r="B8" s="275" t="s">
        <v>700</v>
      </c>
      <c r="C8" s="221">
        <v>2545245.92</v>
      </c>
      <c r="D8" s="273">
        <v>2545245.92</v>
      </c>
      <c r="E8" s="273"/>
      <c r="F8" s="273"/>
      <c r="G8" s="272"/>
      <c r="H8" s="263"/>
      <c r="I8" s="271"/>
    </row>
    <row r="9" spans="1:10" x14ac:dyDescent="0.2">
      <c r="A9" s="236" t="s">
        <v>701</v>
      </c>
      <c r="B9" s="275" t="s">
        <v>702</v>
      </c>
      <c r="C9" s="221">
        <v>132460.17000000001</v>
      </c>
      <c r="D9" s="273">
        <v>132460.17000000001</v>
      </c>
      <c r="E9" s="273"/>
      <c r="F9" s="273"/>
      <c r="G9" s="272"/>
      <c r="H9" s="263"/>
      <c r="I9" s="271"/>
    </row>
    <row r="10" spans="1:10" x14ac:dyDescent="0.2">
      <c r="A10" s="236" t="s">
        <v>703</v>
      </c>
      <c r="B10" s="275" t="s">
        <v>704</v>
      </c>
      <c r="C10" s="274">
        <v>1345.68</v>
      </c>
      <c r="D10" s="273">
        <v>1345.68</v>
      </c>
      <c r="E10" s="273"/>
      <c r="F10" s="273"/>
      <c r="G10" s="272"/>
      <c r="H10" s="263"/>
      <c r="I10" s="271"/>
    </row>
    <row r="11" spans="1:10" x14ac:dyDescent="0.2">
      <c r="A11" s="236" t="s">
        <v>705</v>
      </c>
      <c r="B11" s="275" t="s">
        <v>706</v>
      </c>
      <c r="C11" s="274">
        <v>-551.02</v>
      </c>
      <c r="D11" s="273">
        <v>-551.02</v>
      </c>
      <c r="E11" s="273"/>
      <c r="F11" s="273"/>
      <c r="G11" s="272"/>
      <c r="H11" s="263"/>
      <c r="I11" s="271"/>
    </row>
    <row r="12" spans="1:10" x14ac:dyDescent="0.2">
      <c r="A12" s="236" t="s">
        <v>707</v>
      </c>
      <c r="B12" s="275" t="s">
        <v>708</v>
      </c>
      <c r="C12" s="274">
        <v>-35773.85</v>
      </c>
      <c r="D12" s="273">
        <v>-35773.85</v>
      </c>
      <c r="E12" s="273"/>
      <c r="F12" s="273"/>
      <c r="G12" s="272"/>
      <c r="H12" s="263"/>
      <c r="I12" s="271"/>
    </row>
    <row r="13" spans="1:10" x14ac:dyDescent="0.2">
      <c r="A13" s="236" t="s">
        <v>709</v>
      </c>
      <c r="B13" s="275" t="s">
        <v>710</v>
      </c>
      <c r="C13" s="274">
        <v>678</v>
      </c>
      <c r="D13" s="273">
        <v>678</v>
      </c>
      <c r="E13" s="273"/>
      <c r="F13" s="273"/>
      <c r="G13" s="272"/>
      <c r="H13" s="263"/>
      <c r="I13" s="271"/>
    </row>
    <row r="14" spans="1:10" x14ac:dyDescent="0.2">
      <c r="A14" s="236" t="s">
        <v>711</v>
      </c>
      <c r="B14" s="275" t="s">
        <v>712</v>
      </c>
      <c r="C14" s="274">
        <v>17818.560000000001</v>
      </c>
      <c r="D14" s="273">
        <v>17818.560000000001</v>
      </c>
      <c r="E14" s="273"/>
      <c r="F14" s="273"/>
      <c r="G14" s="272"/>
      <c r="H14" s="263"/>
      <c r="I14" s="271"/>
    </row>
    <row r="15" spans="1:10" x14ac:dyDescent="0.2">
      <c r="A15" s="236"/>
      <c r="B15" s="275"/>
      <c r="C15" s="274"/>
      <c r="D15" s="273"/>
      <c r="E15" s="273"/>
      <c r="F15" s="273"/>
      <c r="G15" s="272"/>
      <c r="H15" s="263"/>
      <c r="I15" s="271"/>
    </row>
    <row r="16" spans="1:10" x14ac:dyDescent="0.2">
      <c r="A16" s="252"/>
      <c r="B16" s="252" t="s">
        <v>283</v>
      </c>
      <c r="C16" s="251">
        <f>SUM(C8:C15)</f>
        <v>2661223.46</v>
      </c>
      <c r="D16" s="251">
        <f>SUM(D8:D15)</f>
        <v>2661223.46</v>
      </c>
      <c r="E16" s="251">
        <f>SUM(E8:E15)</f>
        <v>0</v>
      </c>
      <c r="F16" s="251">
        <f>SUM(F8:F15)</f>
        <v>0</v>
      </c>
      <c r="G16" s="251">
        <f>SUM(G8:G15)</f>
        <v>0</v>
      </c>
      <c r="H16" s="243"/>
      <c r="I16" s="243"/>
    </row>
    <row r="17" spans="1:9" x14ac:dyDescent="0.2">
      <c r="A17" s="60"/>
      <c r="B17" s="60"/>
      <c r="C17" s="230"/>
      <c r="D17" s="230"/>
      <c r="E17" s="230"/>
      <c r="F17" s="230"/>
      <c r="G17" s="230"/>
      <c r="H17" s="60"/>
      <c r="I17" s="60"/>
    </row>
    <row r="18" spans="1:9" x14ac:dyDescent="0.2">
      <c r="A18" s="60"/>
      <c r="B18" s="60"/>
      <c r="C18" s="230"/>
      <c r="D18" s="230"/>
      <c r="E18" s="230"/>
      <c r="F18" s="230"/>
      <c r="G18" s="230"/>
      <c r="H18" s="60"/>
      <c r="I18" s="60"/>
    </row>
    <row r="19" spans="1:9" ht="11.25" customHeight="1" x14ac:dyDescent="0.2">
      <c r="A19" s="216" t="s">
        <v>282</v>
      </c>
      <c r="B19" s="229"/>
      <c r="E19" s="267"/>
      <c r="F19" s="267"/>
      <c r="I19" s="269" t="s">
        <v>267</v>
      </c>
    </row>
    <row r="20" spans="1:9" x14ac:dyDescent="0.2">
      <c r="A20" s="268"/>
      <c r="B20" s="268"/>
      <c r="C20" s="267"/>
      <c r="D20" s="267"/>
      <c r="E20" s="267"/>
      <c r="F20" s="267"/>
    </row>
    <row r="21" spans="1:9" ht="15" customHeight="1" x14ac:dyDescent="0.2">
      <c r="A21" s="227" t="s">
        <v>45</v>
      </c>
      <c r="B21" s="226" t="s">
        <v>46</v>
      </c>
      <c r="C21" s="266" t="s">
        <v>266</v>
      </c>
      <c r="D21" s="266" t="s">
        <v>265</v>
      </c>
      <c r="E21" s="266" t="s">
        <v>264</v>
      </c>
      <c r="F21" s="266" t="s">
        <v>263</v>
      </c>
      <c r="G21" s="265" t="s">
        <v>262</v>
      </c>
      <c r="H21" s="226" t="s">
        <v>261</v>
      </c>
      <c r="I21" s="226" t="s">
        <v>260</v>
      </c>
    </row>
    <row r="22" spans="1:9" x14ac:dyDescent="0.2">
      <c r="A22" s="222" t="s">
        <v>713</v>
      </c>
      <c r="B22" s="222" t="s">
        <v>714</v>
      </c>
      <c r="C22" s="221">
        <v>-9533.73</v>
      </c>
      <c r="D22" s="264">
        <v>-9533.73</v>
      </c>
      <c r="E22" s="264"/>
      <c r="F22" s="264"/>
      <c r="G22" s="264"/>
      <c r="H22" s="263"/>
      <c r="I22" s="263"/>
    </row>
    <row r="23" spans="1:9" x14ac:dyDescent="0.2">
      <c r="A23" s="222"/>
      <c r="B23" s="222"/>
      <c r="C23" s="221"/>
      <c r="D23" s="264"/>
      <c r="E23" s="264"/>
      <c r="F23" s="264"/>
      <c r="G23" s="264"/>
      <c r="H23" s="263"/>
      <c r="I23" s="263"/>
    </row>
    <row r="24" spans="1:9" x14ac:dyDescent="0.2">
      <c r="A24" s="222"/>
      <c r="B24" s="222"/>
      <c r="C24" s="221"/>
      <c r="D24" s="264"/>
      <c r="E24" s="264"/>
      <c r="F24" s="264"/>
      <c r="G24" s="264"/>
      <c r="H24" s="263"/>
      <c r="I24" s="263"/>
    </row>
    <row r="25" spans="1:9" x14ac:dyDescent="0.2">
      <c r="A25" s="222"/>
      <c r="B25" s="222"/>
      <c r="C25" s="221"/>
      <c r="D25" s="264"/>
      <c r="E25" s="264"/>
      <c r="F25" s="264"/>
      <c r="G25" s="264"/>
      <c r="H25" s="263"/>
      <c r="I25" s="263"/>
    </row>
    <row r="26" spans="1:9" x14ac:dyDescent="0.2">
      <c r="A26" s="62"/>
      <c r="B26" s="62" t="s">
        <v>281</v>
      </c>
      <c r="C26" s="243">
        <f>SUM(C22:C25)</f>
        <v>-9533.73</v>
      </c>
      <c r="D26" s="243">
        <f>SUM(D22:D25)</f>
        <v>-9533.73</v>
      </c>
      <c r="E26" s="243">
        <f>SUM(E22:E25)</f>
        <v>0</v>
      </c>
      <c r="F26" s="243">
        <f>SUM(F22:F25)</f>
        <v>0</v>
      </c>
      <c r="G26" s="243">
        <f>SUM(G22:G25)</f>
        <v>0</v>
      </c>
      <c r="H26" s="243"/>
      <c r="I26" s="243"/>
    </row>
    <row r="29" spans="1:9" x14ac:dyDescent="0.2">
      <c r="A29" s="216" t="s">
        <v>280</v>
      </c>
      <c r="B29" s="229"/>
      <c r="E29" s="267"/>
      <c r="F29" s="267"/>
      <c r="I29" s="269" t="s">
        <v>267</v>
      </c>
    </row>
    <row r="30" spans="1:9" x14ac:dyDescent="0.2">
      <c r="A30" s="268"/>
      <c r="B30" s="268"/>
      <c r="C30" s="267"/>
      <c r="D30" s="267"/>
      <c r="E30" s="267"/>
      <c r="F30" s="267"/>
    </row>
    <row r="31" spans="1:9" x14ac:dyDescent="0.2">
      <c r="A31" s="227" t="s">
        <v>45</v>
      </c>
      <c r="B31" s="226" t="s">
        <v>46</v>
      </c>
      <c r="C31" s="266" t="s">
        <v>266</v>
      </c>
      <c r="D31" s="266" t="s">
        <v>265</v>
      </c>
      <c r="E31" s="266" t="s">
        <v>264</v>
      </c>
      <c r="F31" s="266" t="s">
        <v>263</v>
      </c>
      <c r="G31" s="265" t="s">
        <v>262</v>
      </c>
      <c r="H31" s="226" t="s">
        <v>261</v>
      </c>
      <c r="I31" s="226" t="s">
        <v>260</v>
      </c>
    </row>
    <row r="32" spans="1:9" x14ac:dyDescent="0.2">
      <c r="A32" s="222" t="s">
        <v>690</v>
      </c>
      <c r="B32" s="222" t="s">
        <v>690</v>
      </c>
      <c r="C32" s="221"/>
      <c r="D32" s="264"/>
      <c r="E32" s="264"/>
      <c r="F32" s="264"/>
      <c r="G32" s="264"/>
      <c r="H32" s="263"/>
      <c r="I32" s="263"/>
    </row>
    <row r="33" spans="1:9" x14ac:dyDescent="0.2">
      <c r="A33" s="222"/>
      <c r="B33" s="222"/>
      <c r="C33" s="221"/>
      <c r="D33" s="264"/>
      <c r="E33" s="264"/>
      <c r="F33" s="264"/>
      <c r="G33" s="264"/>
      <c r="H33" s="263"/>
      <c r="I33" s="263"/>
    </row>
    <row r="34" spans="1:9" x14ac:dyDescent="0.2">
      <c r="A34" s="222"/>
      <c r="B34" s="222"/>
      <c r="C34" s="221"/>
      <c r="D34" s="264"/>
      <c r="E34" s="264"/>
      <c r="F34" s="264"/>
      <c r="G34" s="264"/>
      <c r="H34" s="263"/>
      <c r="I34" s="263"/>
    </row>
    <row r="35" spans="1:9" x14ac:dyDescent="0.2">
      <c r="A35" s="222"/>
      <c r="B35" s="222"/>
      <c r="C35" s="221"/>
      <c r="D35" s="264"/>
      <c r="E35" s="264"/>
      <c r="F35" s="264"/>
      <c r="G35" s="264"/>
      <c r="H35" s="263"/>
      <c r="I35" s="263"/>
    </row>
    <row r="36" spans="1:9" x14ac:dyDescent="0.2">
      <c r="A36" s="62"/>
      <c r="B36" s="62" t="s">
        <v>279</v>
      </c>
      <c r="C36" s="243">
        <f>SUM(C32:C35)</f>
        <v>0</v>
      </c>
      <c r="D36" s="243">
        <f>SUM(D32:D35)</f>
        <v>0</v>
      </c>
      <c r="E36" s="243">
        <f>SUM(E32:E35)</f>
        <v>0</v>
      </c>
      <c r="F36" s="243">
        <f>SUM(F32:F35)</f>
        <v>0</v>
      </c>
      <c r="G36" s="243">
        <f>SUM(G32:G35)</f>
        <v>0</v>
      </c>
      <c r="H36" s="243"/>
      <c r="I36" s="243"/>
    </row>
    <row r="39" spans="1:9" x14ac:dyDescent="0.2">
      <c r="A39" s="216" t="s">
        <v>278</v>
      </c>
      <c r="B39" s="229"/>
      <c r="E39" s="267"/>
      <c r="F39" s="267"/>
      <c r="I39" s="269" t="s">
        <v>267</v>
      </c>
    </row>
    <row r="40" spans="1:9" x14ac:dyDescent="0.2">
      <c r="A40" s="268"/>
      <c r="B40" s="268"/>
      <c r="C40" s="267"/>
      <c r="D40" s="267"/>
      <c r="E40" s="267"/>
      <c r="F40" s="267"/>
    </row>
    <row r="41" spans="1:9" x14ac:dyDescent="0.2">
      <c r="A41" s="227" t="s">
        <v>45</v>
      </c>
      <c r="B41" s="226" t="s">
        <v>46</v>
      </c>
      <c r="C41" s="266" t="s">
        <v>266</v>
      </c>
      <c r="D41" s="266" t="s">
        <v>265</v>
      </c>
      <c r="E41" s="266" t="s">
        <v>264</v>
      </c>
      <c r="F41" s="266" t="s">
        <v>263</v>
      </c>
      <c r="G41" s="265" t="s">
        <v>262</v>
      </c>
      <c r="H41" s="226" t="s">
        <v>261</v>
      </c>
      <c r="I41" s="226" t="s">
        <v>260</v>
      </c>
    </row>
    <row r="42" spans="1:9" x14ac:dyDescent="0.2">
      <c r="A42" s="222" t="s">
        <v>715</v>
      </c>
      <c r="B42" s="222" t="s">
        <v>716</v>
      </c>
      <c r="C42" s="221">
        <v>46348269.420000002</v>
      </c>
      <c r="D42" s="264">
        <v>46348269.420000002</v>
      </c>
      <c r="E42" s="264"/>
      <c r="F42" s="264"/>
      <c r="G42" s="264"/>
      <c r="H42" s="263"/>
      <c r="I42" s="263"/>
    </row>
    <row r="43" spans="1:9" x14ac:dyDescent="0.2">
      <c r="A43" s="222" t="s">
        <v>717</v>
      </c>
      <c r="B43" s="222" t="s">
        <v>718</v>
      </c>
      <c r="C43" s="221">
        <v>-23930.23</v>
      </c>
      <c r="D43" s="264">
        <v>-23930.23</v>
      </c>
      <c r="E43" s="264"/>
      <c r="F43" s="264"/>
      <c r="G43" s="264"/>
      <c r="H43" s="263"/>
      <c r="I43" s="263"/>
    </row>
    <row r="44" spans="1:9" x14ac:dyDescent="0.2">
      <c r="A44" s="222"/>
      <c r="B44" s="222"/>
      <c r="C44" s="221"/>
      <c r="D44" s="264"/>
      <c r="E44" s="264"/>
      <c r="F44" s="264"/>
      <c r="G44" s="264"/>
      <c r="H44" s="263"/>
      <c r="I44" s="263"/>
    </row>
    <row r="45" spans="1:9" x14ac:dyDescent="0.2">
      <c r="A45" s="222"/>
      <c r="B45" s="222"/>
      <c r="C45" s="221"/>
      <c r="D45" s="264"/>
      <c r="E45" s="264"/>
      <c r="F45" s="264"/>
      <c r="G45" s="264"/>
      <c r="H45" s="263"/>
      <c r="I45" s="263"/>
    </row>
    <row r="46" spans="1:9" x14ac:dyDescent="0.2">
      <c r="A46" s="62"/>
      <c r="B46" s="62" t="s">
        <v>277</v>
      </c>
      <c r="C46" s="243">
        <f>SUM(C42:C45)</f>
        <v>46324339.190000005</v>
      </c>
      <c r="D46" s="243">
        <f>SUM(D42:D45)</f>
        <v>46324339.190000005</v>
      </c>
      <c r="E46" s="243">
        <f>SUM(E42:E45)</f>
        <v>0</v>
      </c>
      <c r="F46" s="243">
        <f>SUM(F42:F45)</f>
        <v>0</v>
      </c>
      <c r="G46" s="243">
        <f>SUM(G42:G45)</f>
        <v>0</v>
      </c>
      <c r="H46" s="243"/>
      <c r="I46" s="243"/>
    </row>
    <row r="49" spans="1:9" x14ac:dyDescent="0.2">
      <c r="A49" s="216" t="s">
        <v>276</v>
      </c>
      <c r="B49" s="229"/>
      <c r="C49" s="267"/>
      <c r="D49" s="267"/>
      <c r="E49" s="267"/>
      <c r="F49" s="267"/>
    </row>
    <row r="50" spans="1:9" x14ac:dyDescent="0.2">
      <c r="A50" s="268"/>
      <c r="B50" s="268"/>
      <c r="C50" s="267"/>
      <c r="D50" s="267"/>
      <c r="E50" s="267"/>
      <c r="F50" s="267"/>
    </row>
    <row r="51" spans="1:9" x14ac:dyDescent="0.2">
      <c r="A51" s="227" t="s">
        <v>45</v>
      </c>
      <c r="B51" s="226" t="s">
        <v>46</v>
      </c>
      <c r="C51" s="266" t="s">
        <v>266</v>
      </c>
      <c r="D51" s="266" t="s">
        <v>265</v>
      </c>
      <c r="E51" s="266" t="s">
        <v>264</v>
      </c>
      <c r="F51" s="266" t="s">
        <v>263</v>
      </c>
      <c r="G51" s="265" t="s">
        <v>262</v>
      </c>
      <c r="H51" s="226" t="s">
        <v>261</v>
      </c>
      <c r="I51" s="226" t="s">
        <v>260</v>
      </c>
    </row>
    <row r="52" spans="1:9" x14ac:dyDescent="0.2">
      <c r="A52" s="222" t="s">
        <v>719</v>
      </c>
      <c r="B52" s="222" t="s">
        <v>720</v>
      </c>
      <c r="C52" s="221">
        <v>29363875.859999999</v>
      </c>
      <c r="D52" s="264">
        <v>29363875.859999999</v>
      </c>
      <c r="E52" s="264"/>
      <c r="F52" s="264"/>
      <c r="G52" s="264"/>
      <c r="H52" s="263"/>
      <c r="I52" s="263"/>
    </row>
    <row r="53" spans="1:9" x14ac:dyDescent="0.2">
      <c r="A53" s="222"/>
      <c r="B53" s="222"/>
      <c r="C53" s="221"/>
      <c r="D53" s="264"/>
      <c r="E53" s="264"/>
      <c r="F53" s="264"/>
      <c r="G53" s="264"/>
      <c r="H53" s="263"/>
      <c r="I53" s="263"/>
    </row>
    <row r="54" spans="1:9" x14ac:dyDescent="0.2">
      <c r="A54" s="222"/>
      <c r="B54" s="222"/>
      <c r="C54" s="221"/>
      <c r="D54" s="264"/>
      <c r="E54" s="264"/>
      <c r="F54" s="264"/>
      <c r="G54" s="264"/>
      <c r="H54" s="263"/>
      <c r="I54" s="263"/>
    </row>
    <row r="55" spans="1:9" x14ac:dyDescent="0.2">
      <c r="A55" s="222"/>
      <c r="B55" s="222"/>
      <c r="C55" s="221"/>
      <c r="D55" s="264"/>
      <c r="E55" s="264"/>
      <c r="F55" s="264"/>
      <c r="G55" s="264"/>
      <c r="H55" s="263"/>
      <c r="I55" s="263"/>
    </row>
    <row r="56" spans="1:9" x14ac:dyDescent="0.2">
      <c r="A56" s="222"/>
      <c r="B56" s="222"/>
      <c r="C56" s="221"/>
      <c r="D56" s="264"/>
      <c r="E56" s="264"/>
      <c r="F56" s="264"/>
      <c r="G56" s="264"/>
      <c r="H56" s="263"/>
      <c r="I56" s="263"/>
    </row>
    <row r="57" spans="1:9" x14ac:dyDescent="0.2">
      <c r="A57" s="222"/>
      <c r="B57" s="222"/>
      <c r="C57" s="221"/>
      <c r="D57" s="264"/>
      <c r="E57" s="264"/>
      <c r="F57" s="264"/>
      <c r="G57" s="264"/>
      <c r="H57" s="263"/>
      <c r="I57" s="263"/>
    </row>
    <row r="58" spans="1:9" x14ac:dyDescent="0.2">
      <c r="A58" s="222"/>
      <c r="B58" s="222"/>
      <c r="C58" s="221"/>
      <c r="D58" s="264"/>
      <c r="E58" s="264"/>
      <c r="F58" s="264"/>
      <c r="G58" s="264"/>
      <c r="H58" s="263"/>
      <c r="I58" s="263"/>
    </row>
    <row r="59" spans="1:9" x14ac:dyDescent="0.2">
      <c r="A59" s="222"/>
      <c r="B59" s="222"/>
      <c r="C59" s="221"/>
      <c r="D59" s="264"/>
      <c r="E59" s="264"/>
      <c r="F59" s="264"/>
      <c r="G59" s="264"/>
      <c r="H59" s="263"/>
      <c r="I59" s="263"/>
    </row>
    <row r="60" spans="1:9" x14ac:dyDescent="0.2">
      <c r="A60" s="222"/>
      <c r="B60" s="222"/>
      <c r="C60" s="221"/>
      <c r="D60" s="264"/>
      <c r="E60" s="264"/>
      <c r="F60" s="264"/>
      <c r="G60" s="264"/>
      <c r="H60" s="263"/>
      <c r="I60" s="263"/>
    </row>
    <row r="61" spans="1:9" x14ac:dyDescent="0.2">
      <c r="A61" s="222"/>
      <c r="B61" s="222"/>
      <c r="C61" s="221"/>
      <c r="D61" s="264"/>
      <c r="E61" s="264"/>
      <c r="F61" s="264"/>
      <c r="G61" s="264"/>
      <c r="H61" s="263"/>
      <c r="I61" s="263"/>
    </row>
    <row r="62" spans="1:9" x14ac:dyDescent="0.2">
      <c r="A62" s="222"/>
      <c r="B62" s="222"/>
      <c r="C62" s="221"/>
      <c r="D62" s="264"/>
      <c r="E62" s="264"/>
      <c r="F62" s="264"/>
      <c r="G62" s="264"/>
      <c r="H62" s="263"/>
      <c r="I62" s="263"/>
    </row>
    <row r="63" spans="1:9" x14ac:dyDescent="0.2">
      <c r="A63" s="222"/>
      <c r="B63" s="222"/>
      <c r="C63" s="221"/>
      <c r="D63" s="264"/>
      <c r="E63" s="264"/>
      <c r="F63" s="264"/>
      <c r="G63" s="264"/>
      <c r="H63" s="263"/>
      <c r="I63" s="263"/>
    </row>
    <row r="64" spans="1:9" x14ac:dyDescent="0.2">
      <c r="A64" s="222"/>
      <c r="B64" s="222"/>
      <c r="C64" s="221"/>
      <c r="D64" s="264"/>
      <c r="E64" s="264"/>
      <c r="F64" s="264"/>
      <c r="G64" s="264"/>
      <c r="H64" s="263"/>
      <c r="I64" s="263"/>
    </row>
    <row r="65" spans="1:9" x14ac:dyDescent="0.2">
      <c r="A65" s="222"/>
      <c r="B65" s="222"/>
      <c r="C65" s="221"/>
      <c r="D65" s="264"/>
      <c r="E65" s="264"/>
      <c r="F65" s="264"/>
      <c r="G65" s="264"/>
      <c r="H65" s="263"/>
      <c r="I65" s="263"/>
    </row>
    <row r="66" spans="1:9" x14ac:dyDescent="0.2">
      <c r="A66" s="222"/>
      <c r="B66" s="222"/>
      <c r="C66" s="221"/>
      <c r="D66" s="264"/>
      <c r="E66" s="264"/>
      <c r="F66" s="264"/>
      <c r="G66" s="264"/>
      <c r="H66" s="263"/>
      <c r="I66" s="263"/>
    </row>
    <row r="67" spans="1:9" x14ac:dyDescent="0.2">
      <c r="A67" s="222"/>
      <c r="B67" s="222"/>
      <c r="C67" s="221"/>
      <c r="D67" s="264"/>
      <c r="E67" s="264"/>
      <c r="F67" s="264"/>
      <c r="G67" s="264"/>
      <c r="H67" s="263"/>
      <c r="I67" s="263"/>
    </row>
    <row r="68" spans="1:9" x14ac:dyDescent="0.2">
      <c r="A68" s="222"/>
      <c r="B68" s="222"/>
      <c r="C68" s="221"/>
      <c r="D68" s="264"/>
      <c r="E68" s="264"/>
      <c r="F68" s="264"/>
      <c r="G68" s="264"/>
      <c r="H68" s="263"/>
      <c r="I68" s="263"/>
    </row>
    <row r="69" spans="1:9" x14ac:dyDescent="0.2">
      <c r="A69" s="222"/>
      <c r="B69" s="222"/>
      <c r="C69" s="221"/>
      <c r="D69" s="264"/>
      <c r="E69" s="264"/>
      <c r="F69" s="264"/>
      <c r="G69" s="264"/>
      <c r="H69" s="263"/>
      <c r="I69" s="263"/>
    </row>
    <row r="70" spans="1:9" x14ac:dyDescent="0.2">
      <c r="A70" s="222"/>
      <c r="B70" s="222"/>
      <c r="C70" s="221"/>
      <c r="D70" s="264"/>
      <c r="E70" s="264"/>
      <c r="F70" s="264"/>
      <c r="G70" s="264"/>
      <c r="H70" s="263"/>
      <c r="I70" s="263"/>
    </row>
    <row r="71" spans="1:9" x14ac:dyDescent="0.2">
      <c r="A71" s="222"/>
      <c r="B71" s="222"/>
      <c r="C71" s="221"/>
      <c r="D71" s="264"/>
      <c r="E71" s="264"/>
      <c r="F71" s="264"/>
      <c r="G71" s="264"/>
      <c r="H71" s="263"/>
      <c r="I71" s="263"/>
    </row>
    <row r="72" spans="1:9" x14ac:dyDescent="0.2">
      <c r="A72" s="222"/>
      <c r="B72" s="222"/>
      <c r="C72" s="221"/>
      <c r="D72" s="264"/>
      <c r="E72" s="264"/>
      <c r="F72" s="264"/>
      <c r="G72" s="264"/>
      <c r="H72" s="263"/>
      <c r="I72" s="263"/>
    </row>
    <row r="73" spans="1:9" x14ac:dyDescent="0.2">
      <c r="A73" s="222"/>
      <c r="B73" s="222"/>
      <c r="C73" s="221"/>
      <c r="D73" s="264"/>
      <c r="E73" s="264"/>
      <c r="F73" s="264"/>
      <c r="G73" s="264"/>
      <c r="H73" s="263"/>
      <c r="I73" s="263"/>
    </row>
    <row r="74" spans="1:9" x14ac:dyDescent="0.2">
      <c r="A74" s="222"/>
      <c r="B74" s="222"/>
      <c r="C74" s="221"/>
      <c r="D74" s="264"/>
      <c r="E74" s="264"/>
      <c r="F74" s="264"/>
      <c r="G74" s="264"/>
      <c r="H74" s="263"/>
      <c r="I74" s="263"/>
    </row>
    <row r="75" spans="1:9" x14ac:dyDescent="0.2">
      <c r="A75" s="222"/>
      <c r="B75" s="222"/>
      <c r="C75" s="221"/>
      <c r="D75" s="264"/>
      <c r="E75" s="264"/>
      <c r="F75" s="264"/>
      <c r="G75" s="264"/>
      <c r="H75" s="263"/>
      <c r="I75" s="263"/>
    </row>
    <row r="76" spans="1:9" x14ac:dyDescent="0.2">
      <c r="A76" s="62"/>
      <c r="B76" s="62" t="s">
        <v>275</v>
      </c>
      <c r="C76" s="243">
        <f>SUM(C52:C75)</f>
        <v>29363875.859999999</v>
      </c>
      <c r="D76" s="243">
        <f>SUM(D52:D75)</f>
        <v>29363875.859999999</v>
      </c>
      <c r="E76" s="243">
        <f>SUM(E52:E75)</f>
        <v>0</v>
      </c>
      <c r="F76" s="243">
        <f>SUM(F52:F75)</f>
        <v>0</v>
      </c>
      <c r="G76" s="243">
        <f>SUM(G52:G75)</f>
        <v>0</v>
      </c>
      <c r="H76" s="243"/>
      <c r="I76" s="243"/>
    </row>
    <row r="79" spans="1:9" x14ac:dyDescent="0.2">
      <c r="A79" s="216" t="s">
        <v>274</v>
      </c>
      <c r="B79" s="229"/>
      <c r="C79" s="270"/>
      <c r="E79" s="267"/>
      <c r="F79" s="267"/>
      <c r="I79" s="269" t="s">
        <v>267</v>
      </c>
    </row>
    <row r="80" spans="1:9" x14ac:dyDescent="0.2">
      <c r="A80" s="268"/>
      <c r="B80" s="268"/>
      <c r="C80" s="267"/>
      <c r="D80" s="267"/>
      <c r="E80" s="267"/>
      <c r="F80" s="267"/>
    </row>
    <row r="81" spans="1:11" x14ac:dyDescent="0.2">
      <c r="A81" s="227" t="s">
        <v>45</v>
      </c>
      <c r="B81" s="226" t="s">
        <v>46</v>
      </c>
      <c r="C81" s="266" t="s">
        <v>266</v>
      </c>
      <c r="D81" s="266" t="s">
        <v>265</v>
      </c>
      <c r="E81" s="266" t="s">
        <v>264</v>
      </c>
      <c r="F81" s="266" t="s">
        <v>263</v>
      </c>
      <c r="G81" s="265" t="s">
        <v>262</v>
      </c>
      <c r="H81" s="226" t="s">
        <v>261</v>
      </c>
      <c r="I81" s="226" t="s">
        <v>260</v>
      </c>
    </row>
    <row r="82" spans="1:11" x14ac:dyDescent="0.2">
      <c r="A82" s="222" t="s">
        <v>690</v>
      </c>
      <c r="B82" s="222" t="s">
        <v>690</v>
      </c>
      <c r="C82" s="221"/>
      <c r="D82" s="264"/>
      <c r="E82" s="264"/>
      <c r="F82" s="264"/>
      <c r="G82" s="264"/>
      <c r="H82" s="263"/>
      <c r="I82" s="263"/>
    </row>
    <row r="83" spans="1:11" x14ac:dyDescent="0.2">
      <c r="A83" s="222"/>
      <c r="B83" s="222"/>
      <c r="C83" s="221"/>
      <c r="D83" s="264"/>
      <c r="E83" s="264"/>
      <c r="F83" s="264"/>
      <c r="G83" s="264"/>
      <c r="H83" s="263"/>
      <c r="I83" s="263"/>
    </row>
    <row r="84" spans="1:11" x14ac:dyDescent="0.2">
      <c r="A84" s="222"/>
      <c r="B84" s="222"/>
      <c r="C84" s="221"/>
      <c r="D84" s="264"/>
      <c r="E84" s="264"/>
      <c r="F84" s="264"/>
      <c r="G84" s="264"/>
      <c r="H84" s="263"/>
      <c r="I84" s="263"/>
      <c r="K84" s="7"/>
    </row>
    <row r="85" spans="1:11" x14ac:dyDescent="0.2">
      <c r="A85" s="222"/>
      <c r="B85" s="222"/>
      <c r="C85" s="221"/>
      <c r="D85" s="264"/>
      <c r="E85" s="264"/>
      <c r="F85" s="264"/>
      <c r="G85" s="264"/>
      <c r="H85" s="263"/>
      <c r="I85" s="263"/>
      <c r="K85" s="7"/>
    </row>
    <row r="86" spans="1:11" x14ac:dyDescent="0.2">
      <c r="A86" s="62"/>
      <c r="B86" s="62" t="s">
        <v>273</v>
      </c>
      <c r="C86" s="243">
        <f>SUM(C82:C85)</f>
        <v>0</v>
      </c>
      <c r="D86" s="243">
        <f>SUM(D82:D85)</f>
        <v>0</v>
      </c>
      <c r="E86" s="243">
        <f>SUM(E82:E85)</f>
        <v>0</v>
      </c>
      <c r="F86" s="243">
        <f>SUM(F82:F85)</f>
        <v>0</v>
      </c>
      <c r="G86" s="243">
        <f>SUM(G82:G85)</f>
        <v>0</v>
      </c>
      <c r="H86" s="243"/>
      <c r="I86" s="243"/>
      <c r="K86" s="7"/>
    </row>
    <row r="89" spans="1:11" x14ac:dyDescent="0.2">
      <c r="A89" s="216" t="s">
        <v>272</v>
      </c>
      <c r="B89" s="229"/>
      <c r="E89" s="267"/>
      <c r="F89" s="267"/>
      <c r="I89" s="269" t="s">
        <v>267</v>
      </c>
    </row>
    <row r="90" spans="1:11" x14ac:dyDescent="0.2">
      <c r="A90" s="268"/>
      <c r="B90" s="268"/>
      <c r="C90" s="267"/>
      <c r="D90" s="267"/>
      <c r="E90" s="267"/>
      <c r="F90" s="267"/>
    </row>
    <row r="91" spans="1:11" x14ac:dyDescent="0.2">
      <c r="A91" s="227" t="s">
        <v>45</v>
      </c>
      <c r="B91" s="226" t="s">
        <v>46</v>
      </c>
      <c r="C91" s="266" t="s">
        <v>266</v>
      </c>
      <c r="D91" s="266" t="s">
        <v>265</v>
      </c>
      <c r="E91" s="266" t="s">
        <v>264</v>
      </c>
      <c r="F91" s="266" t="s">
        <v>263</v>
      </c>
      <c r="G91" s="265" t="s">
        <v>262</v>
      </c>
      <c r="H91" s="226" t="s">
        <v>261</v>
      </c>
      <c r="I91" s="226" t="s">
        <v>260</v>
      </c>
    </row>
    <row r="92" spans="1:11" x14ac:dyDescent="0.2">
      <c r="A92" s="222" t="s">
        <v>690</v>
      </c>
      <c r="B92" s="222" t="s">
        <v>690</v>
      </c>
      <c r="C92" s="221"/>
      <c r="D92" s="264"/>
      <c r="E92" s="264"/>
      <c r="F92" s="264"/>
      <c r="G92" s="264"/>
      <c r="H92" s="263"/>
      <c r="I92" s="263"/>
    </row>
    <row r="93" spans="1:11" x14ac:dyDescent="0.2">
      <c r="A93" s="222"/>
      <c r="B93" s="222"/>
      <c r="C93" s="221"/>
      <c r="D93" s="264"/>
      <c r="E93" s="264"/>
      <c r="F93" s="264"/>
      <c r="G93" s="264"/>
      <c r="H93" s="263"/>
      <c r="I93" s="263"/>
    </row>
    <row r="94" spans="1:11" x14ac:dyDescent="0.2">
      <c r="A94" s="222"/>
      <c r="B94" s="222"/>
      <c r="C94" s="221"/>
      <c r="D94" s="264"/>
      <c r="E94" s="264"/>
      <c r="F94" s="264"/>
      <c r="G94" s="264"/>
      <c r="H94" s="263"/>
      <c r="I94" s="263"/>
    </row>
    <row r="95" spans="1:11" x14ac:dyDescent="0.2">
      <c r="A95" s="222"/>
      <c r="B95" s="222"/>
      <c r="C95" s="221"/>
      <c r="D95" s="264"/>
      <c r="E95" s="264"/>
      <c r="F95" s="264"/>
      <c r="G95" s="264"/>
      <c r="H95" s="263"/>
      <c r="I95" s="263"/>
    </row>
    <row r="96" spans="1:11" x14ac:dyDescent="0.2">
      <c r="A96" s="62"/>
      <c r="B96" s="62" t="s">
        <v>271</v>
      </c>
      <c r="C96" s="243">
        <f>SUM(C92:C95)</f>
        <v>0</v>
      </c>
      <c r="D96" s="243">
        <f>SUM(D92:D95)</f>
        <v>0</v>
      </c>
      <c r="E96" s="243">
        <f>SUM(E92:E95)</f>
        <v>0</v>
      </c>
      <c r="F96" s="243">
        <f>SUM(F92:F95)</f>
        <v>0</v>
      </c>
      <c r="G96" s="243">
        <f>SUM(G92:G95)</f>
        <v>0</v>
      </c>
      <c r="H96" s="243"/>
      <c r="I96" s="243"/>
    </row>
    <row r="99" spans="1:11" x14ac:dyDescent="0.2">
      <c r="A99" s="216" t="s">
        <v>270</v>
      </c>
      <c r="B99" s="229"/>
      <c r="E99" s="267"/>
      <c r="F99" s="267"/>
      <c r="I99" s="269" t="s">
        <v>267</v>
      </c>
    </row>
    <row r="100" spans="1:11" x14ac:dyDescent="0.2">
      <c r="A100" s="268"/>
      <c r="B100" s="268"/>
      <c r="C100" s="267"/>
      <c r="D100" s="267"/>
      <c r="E100" s="267"/>
      <c r="F100" s="267"/>
    </row>
    <row r="101" spans="1:11" x14ac:dyDescent="0.2">
      <c r="A101" s="227" t="s">
        <v>45</v>
      </c>
      <c r="B101" s="226" t="s">
        <v>46</v>
      </c>
      <c r="C101" s="266" t="s">
        <v>266</v>
      </c>
      <c r="D101" s="266" t="s">
        <v>265</v>
      </c>
      <c r="E101" s="266" t="s">
        <v>264</v>
      </c>
      <c r="F101" s="266" t="s">
        <v>263</v>
      </c>
      <c r="G101" s="265" t="s">
        <v>262</v>
      </c>
      <c r="H101" s="226" t="s">
        <v>261</v>
      </c>
      <c r="I101" s="226" t="s">
        <v>260</v>
      </c>
    </row>
    <row r="102" spans="1:11" x14ac:dyDescent="0.2">
      <c r="A102" s="222" t="s">
        <v>690</v>
      </c>
      <c r="B102" s="222" t="s">
        <v>690</v>
      </c>
      <c r="C102" s="221"/>
      <c r="D102" s="264"/>
      <c r="E102" s="264"/>
      <c r="F102" s="264"/>
      <c r="G102" s="264"/>
      <c r="H102" s="263"/>
      <c r="I102" s="263"/>
      <c r="K102" s="7"/>
    </row>
    <row r="103" spans="1:11" x14ac:dyDescent="0.2">
      <c r="A103" s="222"/>
      <c r="B103" s="222"/>
      <c r="C103" s="221"/>
      <c r="D103" s="264"/>
      <c r="E103" s="264"/>
      <c r="F103" s="264"/>
      <c r="G103" s="264"/>
      <c r="H103" s="263"/>
      <c r="I103" s="263"/>
      <c r="K103" s="7"/>
    </row>
    <row r="104" spans="1:11" x14ac:dyDescent="0.2">
      <c r="A104" s="222"/>
      <c r="B104" s="222"/>
      <c r="C104" s="221"/>
      <c r="D104" s="264"/>
      <c r="E104" s="264"/>
      <c r="F104" s="264"/>
      <c r="G104" s="264"/>
      <c r="H104" s="263"/>
      <c r="I104" s="263"/>
    </row>
    <row r="105" spans="1:11" x14ac:dyDescent="0.2">
      <c r="A105" s="222"/>
      <c r="B105" s="222"/>
      <c r="C105" s="221"/>
      <c r="D105" s="264"/>
      <c r="E105" s="264"/>
      <c r="F105" s="264"/>
      <c r="G105" s="264"/>
      <c r="H105" s="263"/>
      <c r="I105" s="263"/>
    </row>
    <row r="106" spans="1:11" x14ac:dyDescent="0.2">
      <c r="A106" s="62"/>
      <c r="B106" s="62" t="s">
        <v>269</v>
      </c>
      <c r="C106" s="243">
        <f>SUM(C102:C105)</f>
        <v>0</v>
      </c>
      <c r="D106" s="243">
        <f>SUM(D102:D105)</f>
        <v>0</v>
      </c>
      <c r="E106" s="243">
        <f>SUM(E102:E105)</f>
        <v>0</v>
      </c>
      <c r="F106" s="243">
        <f>SUM(F102:F105)</f>
        <v>0</v>
      </c>
      <c r="G106" s="243">
        <f>SUM(G102:G105)</f>
        <v>0</v>
      </c>
      <c r="H106" s="243"/>
      <c r="I106" s="243"/>
    </row>
    <row r="109" spans="1:11" x14ac:dyDescent="0.2">
      <c r="A109" s="216" t="s">
        <v>268</v>
      </c>
      <c r="B109" s="229"/>
      <c r="E109" s="267"/>
      <c r="F109" s="267"/>
      <c r="I109" s="269" t="s">
        <v>267</v>
      </c>
    </row>
    <row r="110" spans="1:11" x14ac:dyDescent="0.2">
      <c r="A110" s="268"/>
      <c r="B110" s="268"/>
      <c r="C110" s="267"/>
      <c r="D110" s="267"/>
      <c r="E110" s="267"/>
      <c r="F110" s="267"/>
    </row>
    <row r="111" spans="1:11" x14ac:dyDescent="0.2">
      <c r="A111" s="227" t="s">
        <v>45</v>
      </c>
      <c r="B111" s="226" t="s">
        <v>46</v>
      </c>
      <c r="C111" s="266" t="s">
        <v>266</v>
      </c>
      <c r="D111" s="266" t="s">
        <v>265</v>
      </c>
      <c r="E111" s="266" t="s">
        <v>264</v>
      </c>
      <c r="F111" s="266" t="s">
        <v>263</v>
      </c>
      <c r="G111" s="265" t="s">
        <v>262</v>
      </c>
      <c r="H111" s="226" t="s">
        <v>261</v>
      </c>
      <c r="I111" s="226" t="s">
        <v>260</v>
      </c>
    </row>
    <row r="112" spans="1:11" x14ac:dyDescent="0.2">
      <c r="A112" s="222" t="s">
        <v>690</v>
      </c>
      <c r="B112" s="222" t="s">
        <v>690</v>
      </c>
      <c r="C112" s="221"/>
      <c r="D112" s="264"/>
      <c r="E112" s="264"/>
      <c r="F112" s="264"/>
      <c r="G112" s="264"/>
      <c r="H112" s="263"/>
      <c r="I112" s="263"/>
    </row>
    <row r="113" spans="1:9" x14ac:dyDescent="0.2">
      <c r="A113" s="222"/>
      <c r="B113" s="222"/>
      <c r="C113" s="221"/>
      <c r="D113" s="264"/>
      <c r="E113" s="264"/>
      <c r="F113" s="264"/>
      <c r="G113" s="264"/>
      <c r="H113" s="263"/>
      <c r="I113" s="263"/>
    </row>
    <row r="114" spans="1:9" x14ac:dyDescent="0.2">
      <c r="A114" s="222"/>
      <c r="B114" s="222"/>
      <c r="C114" s="221"/>
      <c r="D114" s="264"/>
      <c r="E114" s="264"/>
      <c r="F114" s="264"/>
      <c r="G114" s="264"/>
      <c r="H114" s="263"/>
      <c r="I114" s="263"/>
    </row>
    <row r="115" spans="1:9" x14ac:dyDescent="0.2">
      <c r="A115" s="222"/>
      <c r="B115" s="222"/>
      <c r="C115" s="221"/>
      <c r="D115" s="264"/>
      <c r="E115" s="264"/>
      <c r="F115" s="264"/>
      <c r="G115" s="264"/>
      <c r="H115" s="263"/>
      <c r="I115" s="263"/>
    </row>
    <row r="116" spans="1:9" x14ac:dyDescent="0.2">
      <c r="A116" s="62"/>
      <c r="B116" s="62" t="s">
        <v>259</v>
      </c>
      <c r="C116" s="243">
        <f>SUM(C112:C115)</f>
        <v>0</v>
      </c>
      <c r="D116" s="243">
        <f>SUM(D112:D115)</f>
        <v>0</v>
      </c>
      <c r="E116" s="243">
        <f>SUM(E112:E115)</f>
        <v>0</v>
      </c>
      <c r="F116" s="243">
        <f>SUM(F112:F115)</f>
        <v>0</v>
      </c>
      <c r="G116" s="243">
        <f>SUM(G112:G115)</f>
        <v>0</v>
      </c>
      <c r="H116" s="243"/>
      <c r="I116" s="243"/>
    </row>
    <row r="197" spans="1:8" x14ac:dyDescent="0.2">
      <c r="A197" s="12"/>
      <c r="B197" s="12"/>
      <c r="C197" s="13"/>
      <c r="D197" s="13"/>
      <c r="E197" s="13"/>
      <c r="F197" s="13"/>
      <c r="G197" s="13"/>
      <c r="H197" s="12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  <row r="202" spans="1:8" x14ac:dyDescent="0.2">
      <c r="A202" s="84"/>
      <c r="B202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1 C31 C41 C51 C81 C91 C101 C111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1 A31 A41 A51 A81 A91 A101 A111"/>
    <dataValidation allowBlank="1" showInputMessage="1" showErrorMessage="1" prompt="Corresponde al nombre o descripción de la cuenta de acuerdo al Plan de Cuentas emitido por el CONAC." sqref="B7 B21 B51 B81 B91 B101 B111 B31 B41"/>
    <dataValidation allowBlank="1" showInputMessage="1" showErrorMessage="1" prompt="Importe de la cuentas por cobrar con fecha de vencimiento de 1 a 90 días." sqref="D7 D21 D51 D81 D91 D101 D111 D31 D41"/>
    <dataValidation allowBlank="1" showInputMessage="1" showErrorMessage="1" prompt="Importe de la cuentas por cobrar con fecha de vencimiento de 91 a 180 días." sqref="E7 E21 E51 E81 E91 E101 E111 E31 E41"/>
    <dataValidation allowBlank="1" showInputMessage="1" showErrorMessage="1" prompt="Importe de la cuentas por cobrar con fecha de vencimiento de 181 a 365 días." sqref="F7 F21 F51 F81 F91 F101 F111 F31 F41"/>
    <dataValidation allowBlank="1" showInputMessage="1" showErrorMessage="1" prompt="Importe de la cuentas por cobrar con vencimiento mayor a 365 días." sqref="G7 G21 G51 G81 G91 G101 G111 G31 G41"/>
    <dataValidation allowBlank="1" showInputMessage="1" showErrorMessage="1" prompt="Informar sobre caraterísticas cualitativas de la cuenta, ejemplo: acciones implementadas para su recuperación, causas de la demora en su recuperación." sqref="H7 H21 H51 H81 H91 H101 H111 H31 H41"/>
    <dataValidation allowBlank="1" showInputMessage="1" showErrorMessage="1" prompt="Indicar si el deudor ya sobrepasó el plazo estipulado para pago, 90, 180 o 365 días." sqref="I7 I21 I51 I81 I91 I101 I111 I31 I41"/>
  </dataValidations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79" t="s">
        <v>143</v>
      </c>
      <c r="B2" s="480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83" t="s">
        <v>235</v>
      </c>
      <c r="B4" s="484"/>
      <c r="C4" s="484"/>
      <c r="D4" s="484"/>
      <c r="E4" s="484"/>
      <c r="F4" s="484"/>
      <c r="G4" s="484"/>
      <c r="H4" s="485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86" t="s">
        <v>151</v>
      </c>
      <c r="B6" s="487"/>
      <c r="C6" s="487"/>
      <c r="D6" s="487"/>
      <c r="E6" s="487"/>
      <c r="F6" s="487"/>
      <c r="G6" s="487"/>
      <c r="H6" s="488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I31" sqref="I31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287</v>
      </c>
      <c r="B5" s="20"/>
      <c r="C5" s="20"/>
      <c r="D5" s="20"/>
      <c r="E5" s="20"/>
      <c r="F5" s="17"/>
      <c r="G5" s="17"/>
      <c r="H5" s="190" t="s">
        <v>286</v>
      </c>
    </row>
    <row r="6" spans="1:17" x14ac:dyDescent="0.2">
      <c r="J6" s="489"/>
      <c r="K6" s="489"/>
      <c r="L6" s="489"/>
      <c r="M6" s="489"/>
      <c r="N6" s="489"/>
      <c r="O6" s="489"/>
      <c r="P6" s="489"/>
      <c r="Q6" s="489"/>
    </row>
    <row r="7" spans="1:17" x14ac:dyDescent="0.2">
      <c r="A7" s="3" t="s">
        <v>52</v>
      </c>
    </row>
    <row r="8" spans="1:17" ht="52.5" customHeight="1" x14ac:dyDescent="0.2">
      <c r="A8" s="490" t="s">
        <v>285</v>
      </c>
      <c r="B8" s="490"/>
      <c r="C8" s="490"/>
      <c r="D8" s="490"/>
      <c r="E8" s="490"/>
      <c r="F8" s="490"/>
      <c r="G8" s="490"/>
      <c r="H8" s="490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D43" sqref="D43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7" customFormat="1" ht="11.25" customHeight="1" x14ac:dyDescent="0.2">
      <c r="A5" s="260" t="s">
        <v>293</v>
      </c>
      <c r="B5" s="89"/>
      <c r="C5" s="282"/>
      <c r="D5" s="281" t="s">
        <v>290</v>
      </c>
    </row>
    <row r="6" spans="1:4" x14ac:dyDescent="0.2">
      <c r="A6" s="280"/>
      <c r="B6" s="280"/>
      <c r="C6" s="279"/>
      <c r="D6" s="278"/>
    </row>
    <row r="7" spans="1:4" ht="15" customHeight="1" x14ac:dyDescent="0.2">
      <c r="A7" s="227" t="s">
        <v>45</v>
      </c>
      <c r="B7" s="226" t="s">
        <v>46</v>
      </c>
      <c r="C7" s="224" t="s">
        <v>242</v>
      </c>
      <c r="D7" s="277" t="s">
        <v>289</v>
      </c>
    </row>
    <row r="8" spans="1:4" x14ac:dyDescent="0.2">
      <c r="A8" s="222" t="s">
        <v>690</v>
      </c>
      <c r="B8" s="263" t="s">
        <v>690</v>
      </c>
      <c r="C8" s="264"/>
      <c r="D8" s="263"/>
    </row>
    <row r="9" spans="1:4" x14ac:dyDescent="0.2">
      <c r="A9" s="222"/>
      <c r="B9" s="263"/>
      <c r="C9" s="264"/>
      <c r="D9" s="263"/>
    </row>
    <row r="10" spans="1:4" x14ac:dyDescent="0.2">
      <c r="A10" s="222"/>
      <c r="B10" s="263"/>
      <c r="C10" s="264"/>
      <c r="D10" s="263"/>
    </row>
    <row r="11" spans="1:4" x14ac:dyDescent="0.2">
      <c r="A11" s="222"/>
      <c r="B11" s="263"/>
      <c r="C11" s="264"/>
      <c r="D11" s="263"/>
    </row>
    <row r="12" spans="1:4" x14ac:dyDescent="0.2">
      <c r="A12" s="222"/>
      <c r="B12" s="263"/>
      <c r="C12" s="264"/>
      <c r="D12" s="263"/>
    </row>
    <row r="13" spans="1:4" x14ac:dyDescent="0.2">
      <c r="A13" s="222"/>
      <c r="B13" s="263"/>
      <c r="C13" s="264"/>
      <c r="D13" s="263"/>
    </row>
    <row r="14" spans="1:4" x14ac:dyDescent="0.2">
      <c r="A14" s="222"/>
      <c r="B14" s="263"/>
      <c r="C14" s="264"/>
      <c r="D14" s="263"/>
    </row>
    <row r="15" spans="1:4" x14ac:dyDescent="0.2">
      <c r="A15" s="222"/>
      <c r="B15" s="263"/>
      <c r="C15" s="264"/>
      <c r="D15" s="263"/>
    </row>
    <row r="16" spans="1:4" x14ac:dyDescent="0.2">
      <c r="A16" s="283"/>
      <c r="B16" s="283" t="s">
        <v>292</v>
      </c>
      <c r="C16" s="218">
        <f>SUM(C8:C15)</f>
        <v>0</v>
      </c>
      <c r="D16" s="276"/>
    </row>
    <row r="17" spans="1:4" x14ac:dyDescent="0.2">
      <c r="A17" s="60"/>
      <c r="B17" s="60"/>
      <c r="C17" s="230"/>
      <c r="D17" s="60"/>
    </row>
    <row r="18" spans="1:4" x14ac:dyDescent="0.2">
      <c r="A18" s="60"/>
      <c r="B18" s="60"/>
      <c r="C18" s="230"/>
      <c r="D18" s="60"/>
    </row>
    <row r="19" spans="1:4" s="257" customFormat="1" ht="11.25" customHeight="1" x14ac:dyDescent="0.2">
      <c r="A19" s="260" t="s">
        <v>291</v>
      </c>
      <c r="B19" s="60"/>
      <c r="C19" s="282"/>
      <c r="D19" s="281" t="s">
        <v>290</v>
      </c>
    </row>
    <row r="20" spans="1:4" x14ac:dyDescent="0.2">
      <c r="A20" s="280"/>
      <c r="B20" s="280"/>
      <c r="C20" s="279"/>
      <c r="D20" s="278"/>
    </row>
    <row r="21" spans="1:4" ht="15" customHeight="1" x14ac:dyDescent="0.2">
      <c r="A21" s="227" t="s">
        <v>45</v>
      </c>
      <c r="B21" s="226" t="s">
        <v>46</v>
      </c>
      <c r="C21" s="224" t="s">
        <v>242</v>
      </c>
      <c r="D21" s="277" t="s">
        <v>289</v>
      </c>
    </row>
    <row r="22" spans="1:4" x14ac:dyDescent="0.2">
      <c r="A22" s="236" t="s">
        <v>721</v>
      </c>
      <c r="B22" s="275" t="s">
        <v>722</v>
      </c>
      <c r="C22" s="264">
        <v>1056321.98</v>
      </c>
      <c r="D22" s="263"/>
    </row>
    <row r="23" spans="1:4" x14ac:dyDescent="0.2">
      <c r="A23" s="236"/>
      <c r="B23" s="275"/>
      <c r="C23" s="264"/>
      <c r="D23" s="263"/>
    </row>
    <row r="24" spans="1:4" x14ac:dyDescent="0.2">
      <c r="A24" s="236"/>
      <c r="B24" s="275"/>
      <c r="C24" s="264"/>
      <c r="D24" s="263"/>
    </row>
    <row r="25" spans="1:4" x14ac:dyDescent="0.2">
      <c r="A25" s="236"/>
      <c r="B25" s="275"/>
      <c r="C25" s="264"/>
      <c r="D25" s="263"/>
    </row>
    <row r="26" spans="1:4" x14ac:dyDescent="0.2">
      <c r="A26" s="252"/>
      <c r="B26" s="252" t="s">
        <v>288</v>
      </c>
      <c r="C26" s="232">
        <f>SUM(C22:C25)</f>
        <v>1056321.98</v>
      </c>
      <c r="D26" s="276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TESO-JFCONTA</cp:lastModifiedBy>
  <cp:lastPrinted>2014-12-06T02:27:50Z</cp:lastPrinted>
  <dcterms:created xsi:type="dcterms:W3CDTF">2012-12-11T20:36:24Z</dcterms:created>
  <dcterms:modified xsi:type="dcterms:W3CDTF">2018-02-28T19:00:59Z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