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Primer Trimestre 2022/Firmados/"/>
    </mc:Choice>
  </mc:AlternateContent>
  <xr:revisionPtr revIDLastSave="2" documentId="8_{93DA92D1-9277-4BE3-93B0-7AB1178A2447}" xr6:coauthVersionLast="47" xr6:coauthVersionMax="47" xr10:uidLastSave="{66A3F311-10A7-4EBB-AD0F-7AFE28549398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43" i="62"/>
  <c r="C58" i="60"/>
  <c r="C61" i="62"/>
  <c r="C48" i="62" s="1"/>
  <c r="C113" i="62" s="1"/>
  <c r="C9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<sst xmlns="http://schemas.openxmlformats.org/spreadsheetml/2006/main" count="938" uniqueCount="664">
  <si>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</si>
  <si>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</si>
  <si>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</si>
  <si>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</si>
  <si>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</si>
  <si>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</si>
  <si>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</si>
  <si>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</si>
  <si>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</si>
  <si>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</si>
  <si>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</si>
  <si>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</si>
  <si>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</si>
  <si>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</si>
  <si>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</si>
  <si>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</si>
  <si>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</si>
  <si>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</si>
  <si>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</si>
  <si>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</si>
  <si>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</si>
  <si>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</si>
  <si>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</si>
  <si>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</si>
  <si>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</si>
  <si>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</si>
  <si>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</si>
  <si>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</si>
  <si>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</si>
  <si>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</si>
  <si>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</si>
  <si>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</si>
  <si>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</si>
  <si>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</si>
  <si>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</si>
  <si>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</si>
  <si>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</si>
  <si>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</si>
  <si>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</si>
  <si>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</si>
  <si>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</si>
  <si>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</si>
  <si>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</si>
  <si>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</si>
  <si>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</si>
  <si>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</si>
  <si>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</si>
  <si>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</si>
  <si>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</si>
  <si>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</si>
  <si>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</si>
  <si>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</si>
  <si>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</si>
  <si>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</si>
  <si>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</si>
  <si>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</si>
  <si>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</si>
  <si>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</si>
  <si>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</si>
  <si>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</si>
  <si>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</si>
  <si>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</si>
  <si>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</si>
  <si>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</si>
  <si>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</si>
  <si>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</si>
  <si>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</si>
  <si>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</si>
  <si>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</si>
  <si>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</si>
  <si>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</si>
  <si>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</si>
  <si>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</si>
  <si>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</si>
  <si>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</si>
  <si>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</si>
  <si>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</si>
  <si>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</si>
  <si>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</si>
  <si>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</si>
  <si>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</si>
  <si>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</si>
  <si>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</si>
  <si>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</si>
  <si>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</si>
  <si>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</si>
  <si>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</si>
  <si>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</si>
  <si>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</si>
  <si>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</si>
  <si>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</si>
  <si>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</si>
  <si>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</si>
  <si>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</si>
  <si>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</si>
  <si>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</si>
  <si>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</si>
  <si>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</si>
  <si>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</si>
  <si>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</si>
  <si>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</si>
  <si>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</si>
  <si>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</si>
  <si>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</si>
  <si>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</si>
  <si>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</si>
  <si>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</si>
  <si>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</si>
  <si>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</si>
  <si>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</si>
  <si>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</si>
  <si>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</si>
  <si>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</si>
  <si>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</si>
  <si>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</si>
  <si>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</si>
  <si>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</si>
  <si>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</si>
  <si>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</si>
  <si>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</si>
  <si>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</si>
  <si>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</si>
  <si>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</si>
  <si>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</si>
  <si>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</si>
  <si>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</si>
  <si>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</si>
  <si>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</si>
  <si>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</si>
  <si>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</si>
  <si>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</si>
  <si>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</si>
  <si>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</si>
  <si>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</si>
  <si>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</si>
  <si>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</si>
  <si>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</si>
  <si>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</si>
  <si>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</si>
  <si>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</si>
  <si>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</si>
  <si>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</si>
  <si>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</si>
  <si>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</si>
  <si>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</si>
  <si>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</si>
  <si>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</si>
  <si>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</si>
  <si>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</si>
  <si>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</si>
  <si>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</si>
  <si>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</si>
  <si>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</si>
  <si>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</si>
  <si>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</si>
  <si>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</si>
  <si>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</si>
  <si>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</si>
  <si>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</si>
  <si>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</si>
  <si>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</si>
  <si>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</si>
  <si>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</si>
  <si>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</si>
  <si>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</si>
  <si>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</si>
  <si>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</si>
  <si>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</si>
  <si>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</si>
  <si>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</si>
  <si>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</si>
  <si>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</si>
  <si>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</si>
  <si>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</si>
  <si>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</si>
  <si>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</si>
  <si>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</si>
  <si>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</si>
  <si>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</si>
  <si>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</si>
  <si>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</si>
  <si>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</si>
  <si>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</si>
  <si>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</si>
  <si>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</si>
  <si>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</si>
  <si>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</si>
  <si>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</si>
  <si>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</si>
  <si>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</si>
  <si>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</si>
  <si>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</si>
  <si>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</si>
  <si>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</si>
  <si>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</si>
  <si>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</si>
  <si>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</si>
  <si>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</si>
  <si>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</si>
  <si>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</si>
  <si>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</si>
  <si>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</si>
  <si>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</si>
  <si>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</si>
  <si>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</si>
  <si>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</si>
  <si>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</si>
  <si>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</si>
  <si>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</si>
  <si>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</si>
  <si>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</si>
  <si>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</si>
  <si>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</si>
  <si>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</si>
  <si>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</si>
  <si>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</si>
  <si>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</si>
  <si>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</si>
  <si>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</si>
  <si>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</si>
  <si>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</si>
  <si>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</si>
  <si>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</si>
  <si>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</si>
  <si>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</si>
  <si>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</si>
  <si>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</si>
  <si>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</si>
  <si>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</si>
  <si>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</si>
  <si>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</si>
  <si>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</si>
  <si>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</si>
  <si>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</si>
  <si>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</si>
  <si>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</si>
  <si>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</si>
  <si>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</si>
  <si>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</si>
  <si>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</si>
  <si>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</si>
  <si>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</si>
  <si>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</si>
  <si>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</si>
  <si>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</si>
  <si>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</si>
  <si>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</si>
  <si>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</si>
  <si>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</si>
  <si>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</si>
  <si>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</si>
  <si>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</si>
  <si>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</si>
  <si>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</si>
  <si>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</si>
  <si>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</si>
  <si>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</si>
  <si>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</si>
  <si>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</si>
  <si>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</si>
  <si>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</si>
  <si>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</si>
  <si>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</si>
  <si>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</si>
  <si>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</si>
  <si>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</si>
  <si>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</si>
  <si>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</si>
  <si>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</si>
  <si>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</si>
  <si>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</si>
  <si>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</si>
  <si>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</si>
  <si>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</si>
  <si>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</si>
  <si>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</si>
  <si>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</si>
  <si>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</si>
  <si>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</si>
  <si>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</si>
  <si>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</si>
  <si>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</si>
  <si>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</si>
  <si>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</si>
  <si>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</si>
  <si>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</si>
  <si>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</si>
  <si>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</si>
  <si>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</si>
  <si>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</si>
  <si>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</si>
  <si>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</si>
  <si>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</si>
  <si>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</si>
  <si>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</si>
  <si>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</si>
  <si>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</si>
  <si>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</si>
  <si>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</si>
  <si>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</si>
  <si>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</si>
  <si>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</si>
  <si>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</si>
  <si>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</si>
  <si>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</si>
  <si>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</si>
  <si>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</si>
  <si>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</si>
  <si>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</si>
  <si>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</si>
  <si>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</si>
  <si>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</si>
  <si>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</si>
  <si>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</si>
  <si>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</si>
  <si>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</si>
  <si>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</si>
  <si>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</si>
  <si>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</si>
  <si>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</si>
  <si>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</si>
  <si>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</si>
  <si>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</si>
  <si>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</si>
  <si>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</si>
  <si>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</si>
  <si>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</si>
  <si>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</si>
  <si>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</si>
  <si>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</si>
  <si>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</si>
  <si>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</si>
  <si>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</si>
  <si>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</si>
  <si>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</si>
  <si>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</si>
  <si>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</si>
  <si>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</si>
  <si>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</si>
  <si>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</si>
  <si>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</si>
  <si>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</si>
  <si>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</si>
  <si>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</si>
  <si>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</si>
  <si>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</si>
  <si>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</si>
  <si>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</si>
  <si>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</si>
  <si>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</si>
  <si>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</si>
  <si>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</si>
  <si>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</si>
  <si>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</si>
  <si>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</si>
  <si>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</si>
  <si>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</si>
  <si>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</si>
  <si>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</si>
  <si>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</si>
  <si>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</si>
  <si>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</si>
  <si>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</si>
  <si>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</si>
  <si>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</si>
  <si>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</si>
  <si>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</si>
  <si>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</si>
  <si>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</si>
  <si>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</si>
  <si>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</si>
  <si>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</si>
  <si>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</si>
  <si>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</si>
  <si>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</si>
  <si>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</si>
  <si>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</si>
  <si>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</si>
  <si>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</si>
  <si>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</si>
  <si>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</si>
  <si>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</si>
  <si>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</si>
  <si>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</si>
  <si>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</si>
  <si>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</si>
  <si>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</si>
  <si>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</si>
  <si>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</si>
  <si>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</si>
  <si>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</si>
  <si>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</si>
  <si>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</si>
  <si>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</si>
  <si>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</si>
  <si>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</si>
  <si>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</si>
  <si>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</si>
  <si>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</si>
  <si>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</si>
  <si>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</si>
  <si>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</si>
  <si>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</si>
  <si>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</si>
  <si>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</si>
  <si>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</si>
  <si>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</si>
  <si>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</si>
  <si>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</si>
  <si>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</si>
  <si>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</si>
  <si>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</si>
  <si>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</si>
  <si>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</si>
  <si>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</si>
  <si>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</si>
  <si>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</si>
  <si>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</si>
  <si>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</si>
  <si>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</si>
  <si>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</si>
  <si>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</si>
  <si>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</si>
  <si>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</si>
  <si>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</si>
  <si>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</si>
  <si>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</si>
  <si>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</si>
  <si>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</si>
  <si>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</si>
  <si>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</si>
  <si>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</si>
  <si>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</si>
  <si>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</si>
  <si>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</si>
  <si>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</si>
  <si>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</si>
  <si>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</si>
  <si>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</si>
  <si>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</si>
  <si>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</si>
  <si>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</si>
  <si>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</si>
  <si>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</si>
  <si>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</si>
  <si>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</si>
  <si>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</si>
  <si>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</si>
  <si>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</si>
  <si>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</si>
  <si>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</si>
  <si>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</si>
  <si>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</si>
  <si>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</si>
  <si>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</si>
  <si>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</si>
  <si>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</si>
  <si>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</si>
  <si>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</si>
  <si>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</si>
  <si>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</si>
  <si>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</si>
  <si>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</si>
  <si>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</si>
  <si>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</si>
  <si>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</si>
  <si>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</si>
  <si>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</si>
  <si>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</si>
  <si>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</si>
  <si>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</si>
  <si>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</si>
  <si>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</si>
  <si>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</si>
  <si>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</si>
  <si>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</si>
  <si>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</si>
  <si>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</si>
  <si>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</si>
  <si>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</si>
  <si>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</si>
  <si>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</si>
  <si>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</si>
  <si>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</si>
  <si>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</si>
  <si>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</si>
  <si>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</si>
  <si>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</si>
  <si>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</si>
  <si>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</si>
  <si>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</si>
  <si>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</si>
  <si>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</si>
  <si>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</si>
  <si>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</si>
  <si>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</si>
  <si>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</si>
  <si>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</si>
  <si>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</si>
  <si>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</si>
  <si>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</si>
  <si>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</si>
  <si>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</si>
  <si>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</si>
  <si>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</si>
  <si>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</si>
  <si>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</si>
  <si>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</si>
  <si>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</si>
  <si>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</si>
  <si>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</si>
  <si>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</si>
  <si>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</si>
  <si>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</si>
  <si>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</si>
  <si>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</si>
  <si>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</si>
  <si>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</si>
  <si>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</si>
  <si>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</si>
  <si>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</si>
  <si>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</si>
  <si>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</si>
  <si>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</si>
  <si>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</si>
  <si>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</si>
  <si>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</si>
  <si>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</si>
  <si>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</si>
  <si>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</si>
  <si>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</si>
  <si>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</si>
  <si>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</si>
  <si>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</si>
  <si>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</si>
  <si>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</si>
  <si>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</si>
  <si>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</si>
  <si>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</si>
  <si>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</si>
  <si>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</si>
  <si>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</si>
  <si>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</si>
  <si>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</si>
  <si>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</si>
  <si>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</si>
  <si>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</si>
  <si>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</si>
  <si>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</si>
  <si>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</si>
  <si>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</si>
  <si>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</si>
  <si>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</si>
  <si>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</si>
  <si>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</si>
  <si>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</si>
  <si>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</si>
  <si>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</si>
  <si>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</si>
  <si>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</si>
  <si>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</si>
  <si>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</si>
  <si>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</si>
  <si>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</si>
  <si>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</si>
  <si>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</si>
  <si>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</si>
  <si>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</si>
  <si>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</si>
  <si>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</si>
  <si>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</si>
  <si>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</si>
  <si>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</si>
  <si>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</si>
  <si>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</si>
  <si>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</si>
  <si>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</si>
  <si>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</si>
  <si>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</si>
  <si>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</si>
  <si>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</si>
  <si>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</si>
  <si>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</si>
  <si>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</si>
  <si>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</si>
  <si>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</si>
  <si>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</si>
  <si>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</si>
  <si>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</si>
  <si>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</si>
  <si>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</si>
  <si>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</si>
  <si>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</si>
  <si>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</si>
  <si>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</si>
  <si>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</si>
  <si>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</si>
  <si>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</si>
  <si>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</si>
  <si>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</si>
  <si>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</si>
  <si>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</si>
  <si>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</si>
  <si>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</si>
  <si>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</si>
  <si>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</si>
  <si>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</si>
  <si>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</si>
  <si>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</si>
  <si>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</si>
  <si>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</si>
  <si>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</si>
  <si>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</si>
  <si>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</si>
  <si>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</si>
  <si>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</si>
  <si>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</si>
  <si>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</si>
  <si>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</si>
  <si>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</si>
  <si>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</si>
  <si>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</si>
  <si>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</si>
  <si>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</si>
  <si>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</si>
  <si>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</si>
  <si>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</si>
  <si>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</si>
  <si>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</si>
  <si>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</si>
  <si>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</si>
  <si>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</si>
  <si>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</si>
  <si>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</si>
  <si>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</si>
  <si>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</si>
  <si>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</si>
  <si>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</si>
  <si>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</si>
  <si>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</si>
  <si>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</si>
  <si>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</si>
  <si>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</si>
  <si>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</si>
  <si>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</si>
  <si>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</si>
  <si>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</si>
  <si>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</si>
  <si>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</si>
  <si>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</si>
  <si>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</si>
  <si>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</si>
  <si>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</si>
  <si>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</si>
  <si>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</si>
  <si>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</si>
  <si>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</si>
  <si>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</si>
  <si>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</si>
  <si>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</si>
  <si>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</si>
  <si>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</si>
  <si>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Instituto Municipal de Vivienda de San Francisco del Rincón.</t>
  </si>
  <si>
    <t>Correspondiente del 1 de Enero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</si>
</sst>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47</xdr:row>
      <xdr:rowOff>9525</xdr:rowOff>
    </xdr:from>
    <xdr:to>
      <xdr:col>4</xdr:col>
      <xdr:colOff>628650</xdr:colOff>
      <xdr:row>51</xdr:row>
      <xdr:rowOff>4058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B4EB008-7ECF-48FC-9AB1-CC1E2B865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162800"/>
          <a:ext cx="7772400" cy="566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39" activePane="bottomLeft" state="frozen"/>
      <selection activeCell="A14" sqref="A14:B14"/>
      <selection pane="bottomLeft" activeCell="A48" sqref="A48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662</v>
      </c>
      <c r="B1" s="153"/>
      <c r="C1" s="17"/>
      <c r="D1" s="14" t="s">
        <v>614</v>
      </c>
      <c r="E1" s="15">
        <v>2022</v>
      </c>
    </row>
    <row r="2" spans="1:5" ht="18.95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95" customHeight="1" x14ac:dyDescent="0.2">
      <c r="A3" s="155" t="s">
        <v>663</v>
      </c>
      <c r="B3" s="155"/>
      <c r="C3" s="17"/>
      <c r="D3" s="14" t="s">
        <v>616</v>
      </c>
      <c r="E3" s="15">
        <v>1</v>
      </c>
    </row>
    <row r="4" spans="1:5" s="101" customFormat="1" ht="18.95" customHeight="1" x14ac:dyDescent="0.2">
      <c r="A4" s="155" t="s">
        <v>635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x14ac:dyDescent="0.2">
      <c r="A26" s="102" t="s">
        <v>580</v>
      </c>
      <c r="B26" s="103" t="s">
        <v>343</v>
      </c>
    </row>
    <row r="27" spans="1:2" x14ac:dyDescent="0.2">
      <c r="A27" s="102" t="s">
        <v>581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101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59" t="s">
        <v>662</v>
      </c>
      <c r="B1" s="160"/>
      <c r="C1" s="161"/>
    </row>
    <row r="2" spans="1:3" s="37" customFormat="1" ht="18" customHeight="1" x14ac:dyDescent="0.25">
      <c r="A2" s="162" t="s">
        <v>625</v>
      </c>
      <c r="B2" s="163"/>
      <c r="C2" s="164"/>
    </row>
    <row r="3" spans="1:3" s="37" customFormat="1" ht="18" customHeight="1" x14ac:dyDescent="0.25">
      <c r="A3" s="162" t="s">
        <v>663</v>
      </c>
      <c r="B3" s="165"/>
      <c r="C3" s="164"/>
    </row>
    <row r="4" spans="1:3" s="40" customFormat="1" ht="18" customHeight="1" x14ac:dyDescent="0.2">
      <c r="A4" s="166" t="s">
        <v>626</v>
      </c>
      <c r="B4" s="167"/>
      <c r="C4" s="168"/>
    </row>
    <row r="5" spans="1:3" s="38" customFormat="1" x14ac:dyDescent="0.2">
      <c r="A5" s="58" t="s">
        <v>525</v>
      </c>
      <c r="B5" s="58"/>
      <c r="C5" s="59">
        <v>271515.74</v>
      </c>
    </row>
    <row r="6" spans="1:3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0</v>
      </c>
    </row>
    <row r="18" spans="1:3" x14ac:dyDescent="0.2">
      <c r="A18" s="73">
        <v>3.3</v>
      </c>
      <c r="B18" s="68" t="s">
        <v>535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271515.74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69" t="s">
        <v>662</v>
      </c>
      <c r="B1" s="170"/>
      <c r="C1" s="171"/>
    </row>
    <row r="2" spans="1:3" s="41" customFormat="1" ht="18.95" customHeight="1" x14ac:dyDescent="0.25">
      <c r="A2" s="172" t="s">
        <v>627</v>
      </c>
      <c r="B2" s="173"/>
      <c r="C2" s="174"/>
    </row>
    <row r="3" spans="1:3" s="41" customFormat="1" ht="18.95" customHeight="1" x14ac:dyDescent="0.25">
      <c r="A3" s="172" t="s">
        <v>663</v>
      </c>
      <c r="B3" s="175"/>
      <c r="C3" s="174"/>
    </row>
    <row r="4" spans="1:3" s="42" customFormat="1" x14ac:dyDescent="0.2">
      <c r="A4" s="166" t="s">
        <v>626</v>
      </c>
      <c r="B4" s="167"/>
      <c r="C4" s="168"/>
    </row>
    <row r="5" spans="1:3" x14ac:dyDescent="0.2">
      <c r="A5" s="89" t="s">
        <v>538</v>
      </c>
      <c r="B5" s="58"/>
      <c r="C5" s="82">
        <v>226047.03</v>
      </c>
    </row>
    <row r="6" spans="1:3" x14ac:dyDescent="0.2">
      <c r="A6" s="83"/>
      <c r="B6" s="61"/>
      <c r="C6" s="84"/>
    </row>
    <row r="7" spans="1:3" x14ac:dyDescent="0.2">
      <c r="A7" s="71" t="s">
        <v>539</v>
      </c>
      <c r="B7" s="85"/>
      <c r="C7" s="63">
        <f>SUM(C8:C28)</f>
        <v>0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0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0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0</v>
      </c>
    </row>
    <row r="20" spans="1:3" x14ac:dyDescent="0.2">
      <c r="A20" s="98" t="s">
        <v>572</v>
      </c>
      <c r="B20" s="81" t="s">
        <v>543</v>
      </c>
      <c r="C20" s="91">
        <v>0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0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0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0</v>
      </c>
    </row>
    <row r="37" spans="1:3" x14ac:dyDescent="0.2">
      <c r="A37" s="98" t="s">
        <v>568</v>
      </c>
      <c r="B37" s="90" t="s">
        <v>569</v>
      </c>
      <c r="C37" s="97">
        <v>0</v>
      </c>
    </row>
    <row r="38" spans="1:3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226047.03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topLeftCell="A40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8" t="s">
        <v>662</v>
      </c>
      <c r="B1" s="176"/>
      <c r="C1" s="176"/>
      <c r="D1" s="176"/>
      <c r="E1" s="176"/>
      <c r="F1" s="176"/>
      <c r="G1" s="27" t="s">
        <v>617</v>
      </c>
      <c r="H1" s="28">
        <v>2022</v>
      </c>
    </row>
    <row r="2" spans="1:10" ht="18.95" customHeight="1" x14ac:dyDescent="0.2">
      <c r="A2" s="158" t="s">
        <v>628</v>
      </c>
      <c r="B2" s="176"/>
      <c r="C2" s="176"/>
      <c r="D2" s="176"/>
      <c r="E2" s="176"/>
      <c r="F2" s="176"/>
      <c r="G2" s="27" t="s">
        <v>618</v>
      </c>
      <c r="H2" s="28" t="s">
        <v>620</v>
      </c>
    </row>
    <row r="3" spans="1:10" ht="18.95" customHeight="1" x14ac:dyDescent="0.2">
      <c r="A3" s="177" t="s">
        <v>663</v>
      </c>
      <c r="B3" s="178"/>
      <c r="C3" s="178"/>
      <c r="D3" s="178"/>
      <c r="E3" s="178"/>
      <c r="F3" s="178"/>
      <c r="G3" s="27" t="s">
        <v>619</v>
      </c>
      <c r="H3" s="28">
        <v>1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179" t="s">
        <v>34</v>
      </c>
      <c r="B5" s="179"/>
      <c r="C5" s="179"/>
      <c r="D5" s="179"/>
      <c r="E5" s="179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80" t="s">
        <v>36</v>
      </c>
      <c r="C10" s="180"/>
      <c r="D10" s="180"/>
      <c r="E10" s="180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80" t="s">
        <v>38</v>
      </c>
      <c r="C12" s="180"/>
      <c r="D12" s="180"/>
      <c r="E12" s="180"/>
    </row>
    <row r="13" spans="1:8" s="127" customFormat="1" ht="26.1" customHeight="1" x14ac:dyDescent="0.2">
      <c r="A13" s="131" t="s">
        <v>603</v>
      </c>
      <c r="B13" s="180" t="s">
        <v>39</v>
      </c>
      <c r="C13" s="180"/>
      <c r="D13" s="180"/>
      <c r="E13" s="180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6" t="s">
        <v>662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95" customHeight="1" x14ac:dyDescent="0.25">
      <c r="A2" s="156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95" customHeight="1" x14ac:dyDescent="0.25">
      <c r="A3" s="156" t="s">
        <v>663</v>
      </c>
      <c r="B3" s="157"/>
      <c r="C3" s="157"/>
      <c r="D3" s="157"/>
      <c r="E3" s="157"/>
      <c r="F3" s="157"/>
      <c r="G3" s="14" t="s">
        <v>619</v>
      </c>
      <c r="H3" s="25">
        <v>1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22440</v>
      </c>
      <c r="D15" s="24">
        <v>22440</v>
      </c>
      <c r="E15" s="24">
        <v>22440</v>
      </c>
      <c r="F15" s="24">
        <v>56350.09</v>
      </c>
      <c r="G15" s="24">
        <v>56350.09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1284.27</v>
      </c>
      <c r="D20" s="24">
        <v>1284.27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12.67</v>
      </c>
      <c r="D23" s="24">
        <v>12.67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2673639.6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2673639.6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87910.44</v>
      </c>
      <c r="D62" s="24">
        <f t="shared" ref="D62:E62" si="0">SUM(D63:D70)</f>
        <v>0</v>
      </c>
      <c r="E62" s="24">
        <f t="shared" si="0"/>
        <v>-63629.79</v>
      </c>
    </row>
    <row r="63" spans="1:9" x14ac:dyDescent="0.2">
      <c r="A63" s="22">
        <v>1241</v>
      </c>
      <c r="B63" s="20" t="s">
        <v>239</v>
      </c>
      <c r="C63" s="24">
        <v>87910.44</v>
      </c>
      <c r="D63" s="24">
        <v>0</v>
      </c>
      <c r="E63" s="24">
        <v>-63629.79</v>
      </c>
    </row>
    <row r="64" spans="1:9" x14ac:dyDescent="0.2">
      <c r="A64" s="22">
        <v>1242</v>
      </c>
      <c r="B64" s="20" t="s">
        <v>240</v>
      </c>
      <c r="C64" s="24">
        <v>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35309</v>
      </c>
      <c r="D74" s="24">
        <f>SUM(D75:D79)</f>
        <v>0</v>
      </c>
      <c r="E74" s="24">
        <f>SUM(E75:E79)</f>
        <v>23388.45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35309</v>
      </c>
      <c r="D78" s="24">
        <v>0</v>
      </c>
      <c r="E78" s="24">
        <v>23388.45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53411.319999999992</v>
      </c>
      <c r="D110" s="24">
        <f>SUM(D111:D119)</f>
        <v>53411.319999999992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8689.4599999999991</v>
      </c>
      <c r="D111" s="24">
        <f>C111</f>
        <v>8689.4599999999991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6875.73</v>
      </c>
      <c r="D117" s="24">
        <f t="shared" si="1"/>
        <v>6875.73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37846.129999999997</v>
      </c>
      <c r="D119" s="24">
        <f t="shared" si="1"/>
        <v>37846.129999999997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4" t="s">
        <v>662</v>
      </c>
      <c r="B1" s="154"/>
      <c r="C1" s="154"/>
      <c r="D1" s="14" t="s">
        <v>617</v>
      </c>
      <c r="E1" s="25">
        <v>2022</v>
      </c>
    </row>
    <row r="2" spans="1:5" s="16" customFormat="1" ht="18.95" customHeight="1" x14ac:dyDescent="0.25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95" customHeight="1" x14ac:dyDescent="0.25">
      <c r="A3" s="154" t="s">
        <v>663</v>
      </c>
      <c r="B3" s="154"/>
      <c r="C3" s="154"/>
      <c r="D3" s="14" t="s">
        <v>619</v>
      </c>
      <c r="E3" s="25">
        <v>1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0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0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268615.74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268615.74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268615.74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2900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2900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2900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226047.03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226047.03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219553.52000000002</v>
      </c>
      <c r="D100" s="57">
        <f t="shared" ref="D100:D163" si="0">C100/$C$98</f>
        <v>0.97127363274801715</v>
      </c>
      <c r="E100" s="56"/>
    </row>
    <row r="101" spans="1:5" x14ac:dyDescent="0.2">
      <c r="A101" s="54">
        <v>5111</v>
      </c>
      <c r="B101" s="51" t="s">
        <v>363</v>
      </c>
      <c r="C101" s="55">
        <v>184582.42</v>
      </c>
      <c r="D101" s="57">
        <f t="shared" si="0"/>
        <v>0.81656644637180154</v>
      </c>
      <c r="E101" s="56"/>
    </row>
    <row r="102" spans="1:5" x14ac:dyDescent="0.2">
      <c r="A102" s="54">
        <v>5112</v>
      </c>
      <c r="B102" s="51" t="s">
        <v>364</v>
      </c>
      <c r="C102" s="55">
        <v>12000</v>
      </c>
      <c r="D102" s="57">
        <f t="shared" si="0"/>
        <v>5.3086298015063503E-2</v>
      </c>
      <c r="E102" s="56"/>
    </row>
    <row r="103" spans="1:5" x14ac:dyDescent="0.2">
      <c r="A103" s="54">
        <v>5113</v>
      </c>
      <c r="B103" s="51" t="s">
        <v>365</v>
      </c>
      <c r="C103" s="55">
        <v>0</v>
      </c>
      <c r="D103" s="57">
        <f t="shared" si="0"/>
        <v>0</v>
      </c>
      <c r="E103" s="56"/>
    </row>
    <row r="104" spans="1:5" x14ac:dyDescent="0.2">
      <c r="A104" s="54">
        <v>5114</v>
      </c>
      <c r="B104" s="51" t="s">
        <v>366</v>
      </c>
      <c r="C104" s="55">
        <v>12215.47</v>
      </c>
      <c r="D104" s="57">
        <f t="shared" si="0"/>
        <v>5.4039506734505645E-2</v>
      </c>
      <c r="E104" s="56"/>
    </row>
    <row r="105" spans="1:5" x14ac:dyDescent="0.2">
      <c r="A105" s="54">
        <v>5115</v>
      </c>
      <c r="B105" s="51" t="s">
        <v>367</v>
      </c>
      <c r="C105" s="55">
        <v>10755.63</v>
      </c>
      <c r="D105" s="57">
        <f t="shared" si="0"/>
        <v>4.7581381626646449E-2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2616.6800000000003</v>
      </c>
      <c r="D107" s="57">
        <f t="shared" si="0"/>
        <v>1.1575821190838031E-2</v>
      </c>
      <c r="E107" s="56"/>
    </row>
    <row r="108" spans="1:5" x14ac:dyDescent="0.2">
      <c r="A108" s="54">
        <v>5121</v>
      </c>
      <c r="B108" s="51" t="s">
        <v>370</v>
      </c>
      <c r="C108" s="55">
        <v>1117.68</v>
      </c>
      <c r="D108" s="57">
        <f t="shared" si="0"/>
        <v>4.9444577971230154E-3</v>
      </c>
      <c r="E108" s="56"/>
    </row>
    <row r="109" spans="1:5" x14ac:dyDescent="0.2">
      <c r="A109" s="54">
        <v>5122</v>
      </c>
      <c r="B109" s="51" t="s">
        <v>371</v>
      </c>
      <c r="C109" s="55">
        <v>99</v>
      </c>
      <c r="D109" s="57">
        <f t="shared" si="0"/>
        <v>4.3796195862427388E-4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375</v>
      </c>
      <c r="C113" s="55">
        <v>1400</v>
      </c>
      <c r="D113" s="57">
        <f t="shared" si="0"/>
        <v>6.1934014350907424E-3</v>
      </c>
      <c r="E113" s="56"/>
    </row>
    <row r="114" spans="1:5" x14ac:dyDescent="0.2">
      <c r="A114" s="54">
        <v>5127</v>
      </c>
      <c r="B114" s="51" t="s">
        <v>376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3876.83</v>
      </c>
      <c r="D117" s="57">
        <f t="shared" si="0"/>
        <v>1.7150546061144887E-2</v>
      </c>
      <c r="E117" s="56"/>
    </row>
    <row r="118" spans="1:5" x14ac:dyDescent="0.2">
      <c r="A118" s="54">
        <v>5131</v>
      </c>
      <c r="B118" s="51" t="s">
        <v>380</v>
      </c>
      <c r="C118" s="55">
        <v>2877.6</v>
      </c>
      <c r="D118" s="57">
        <f t="shared" si="0"/>
        <v>1.2730094264012228E-2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383</v>
      </c>
      <c r="C121" s="55">
        <v>999.23</v>
      </c>
      <c r="D121" s="57">
        <f t="shared" si="0"/>
        <v>4.4204517971326591E-3</v>
      </c>
      <c r="E121" s="56"/>
    </row>
    <row r="122" spans="1:5" x14ac:dyDescent="0.2">
      <c r="A122" s="54">
        <v>5135</v>
      </c>
      <c r="B122" s="51" t="s">
        <v>384</v>
      </c>
      <c r="C122" s="55">
        <v>0</v>
      </c>
      <c r="D122" s="57">
        <f t="shared" si="0"/>
        <v>0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387</v>
      </c>
      <c r="C125" s="55">
        <v>0</v>
      </c>
      <c r="D125" s="57">
        <f t="shared" si="0"/>
        <v>0</v>
      </c>
      <c r="E125" s="56"/>
    </row>
    <row r="126" spans="1:5" x14ac:dyDescent="0.2">
      <c r="A126" s="54">
        <v>5139</v>
      </c>
      <c r="B126" s="51" t="s">
        <v>388</v>
      </c>
      <c r="C126" s="55">
        <v>0</v>
      </c>
      <c r="D126" s="57">
        <f t="shared" si="0"/>
        <v>0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8" t="s">
        <v>662</v>
      </c>
      <c r="B1" s="158"/>
      <c r="C1" s="158"/>
      <c r="D1" s="27" t="s">
        <v>617</v>
      </c>
      <c r="E1" s="28">
        <v>2022</v>
      </c>
    </row>
    <row r="2" spans="1:5" ht="18.95" customHeight="1" x14ac:dyDescent="0.2">
      <c r="A2" s="158" t="s">
        <v>623</v>
      </c>
      <c r="B2" s="158"/>
      <c r="C2" s="158"/>
      <c r="D2" s="27" t="s">
        <v>618</v>
      </c>
      <c r="E2" s="28" t="s">
        <v>620</v>
      </c>
    </row>
    <row r="3" spans="1:5" ht="18.95" customHeight="1" x14ac:dyDescent="0.2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2811417.58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45468.71</v>
      </c>
    </row>
    <row r="15" spans="1:5" x14ac:dyDescent="0.2">
      <c r="A15" s="33">
        <v>3220</v>
      </c>
      <c r="B15" s="29" t="s">
        <v>473</v>
      </c>
      <c r="C15" s="34">
        <v>-155400.94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3"/>
  <sheetViews>
    <sheetView topLeftCell="A35" workbookViewId="0">
      <selection activeCell="D48" sqref="D48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8" t="s">
        <v>662</v>
      </c>
      <c r="B1" s="158"/>
      <c r="C1" s="158"/>
      <c r="D1" s="27" t="s">
        <v>617</v>
      </c>
      <c r="E1" s="28">
        <v>2022</v>
      </c>
    </row>
    <row r="2" spans="1:5" s="35" customFormat="1" ht="18.95" customHeight="1" x14ac:dyDescent="0.25">
      <c r="A2" s="158" t="s">
        <v>624</v>
      </c>
      <c r="B2" s="158"/>
      <c r="C2" s="158"/>
      <c r="D2" s="27" t="s">
        <v>618</v>
      </c>
      <c r="E2" s="28" t="s">
        <v>620</v>
      </c>
    </row>
    <row r="3" spans="1:5" s="35" customFormat="1" ht="18.95" customHeight="1" x14ac:dyDescent="0.25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21318.93</v>
      </c>
      <c r="D10" s="34">
        <v>74105.19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639</v>
      </c>
      <c r="C15" s="143">
        <f>SUM(C8:C14)</f>
        <v>21318.93</v>
      </c>
      <c r="D15" s="143">
        <f>SUM(D8:D14)</f>
        <v>74105.19</v>
      </c>
    </row>
    <row r="18" spans="1: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661</v>
      </c>
      <c r="C19" s="152" t="s">
        <v>660</v>
      </c>
      <c r="D19" s="152" t="s">
        <v>181</v>
      </c>
      <c r="E19" s="138"/>
    </row>
    <row r="20" spans="1:5" x14ac:dyDescent="0.2">
      <c r="A20" s="141">
        <v>1230</v>
      </c>
      <c r="B20" s="142" t="s">
        <v>230</v>
      </c>
      <c r="C20" s="143">
        <f>SUM(C21:C27)</f>
        <v>0</v>
      </c>
      <c r="D20" s="143">
        <f>SUM(D21:D27)</f>
        <v>0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0</v>
      </c>
      <c r="D25" s="140">
        <v>0</v>
      </c>
      <c r="E25" s="138"/>
    </row>
    <row r="26" spans="1:5" x14ac:dyDescent="0.2">
      <c r="A26" s="33">
        <v>1236</v>
      </c>
      <c r="B26" s="29" t="s">
        <v>236</v>
      </c>
      <c r="C26" s="34">
        <v>0</v>
      </c>
      <c r="D26" s="140">
        <v>0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x14ac:dyDescent="0.2">
      <c r="A28" s="141">
        <v>1240</v>
      </c>
      <c r="B28" s="142" t="s">
        <v>238</v>
      </c>
      <c r="C28" s="143">
        <f>SUM(C29:C36)</f>
        <v>0</v>
      </c>
      <c r="D28" s="143">
        <f>SUM(D29:D36)</f>
        <v>0</v>
      </c>
      <c r="E28" s="138"/>
    </row>
    <row r="29" spans="1:5" x14ac:dyDescent="0.2">
      <c r="A29" s="33">
        <v>1241</v>
      </c>
      <c r="B29" s="29" t="s">
        <v>239</v>
      </c>
      <c r="C29" s="34">
        <v>0</v>
      </c>
      <c r="D29" s="140">
        <v>0</v>
      </c>
      <c r="E29" s="138"/>
    </row>
    <row r="30" spans="1:5" x14ac:dyDescent="0.2">
      <c r="A30" s="33">
        <v>1242</v>
      </c>
      <c r="B30" s="29" t="s">
        <v>240</v>
      </c>
      <c r="C30" s="34">
        <v>0</v>
      </c>
      <c r="D30" s="140">
        <v>0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0</v>
      </c>
      <c r="D32" s="140">
        <v>0</v>
      </c>
      <c r="E32" s="138"/>
    </row>
    <row r="33" spans="1: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x14ac:dyDescent="0.2">
      <c r="A34" s="33">
        <v>1246</v>
      </c>
      <c r="B34" s="29" t="s">
        <v>244</v>
      </c>
      <c r="C34" s="34">
        <v>0</v>
      </c>
      <c r="D34" s="140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x14ac:dyDescent="0.2">
      <c r="A37" s="141">
        <v>1250</v>
      </c>
      <c r="B37" s="142" t="s">
        <v>248</v>
      </c>
      <c r="C37" s="143">
        <f>SUM(C38:C42)</f>
        <v>0</v>
      </c>
      <c r="D37" s="143">
        <f>SUM(D38:D42)</f>
        <v>0</v>
      </c>
      <c r="E37" s="142"/>
    </row>
    <row r="38" spans="1: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640</v>
      </c>
      <c r="C43" s="143">
        <f>C20+C28+C37</f>
        <v>0</v>
      </c>
      <c r="D43" s="143">
        <f>D20+D28+D37</f>
        <v>0</v>
      </c>
    </row>
    <row r="44" spans="1:5" s="138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37">
        <v>2022</v>
      </c>
      <c r="D46" s="137">
        <v>2021</v>
      </c>
      <c r="E46" s="32"/>
    </row>
    <row r="47" spans="1:5" s="138" customFormat="1" x14ac:dyDescent="0.2">
      <c r="A47" s="141">
        <v>3210</v>
      </c>
      <c r="B47" s="142" t="s">
        <v>641</v>
      </c>
      <c r="C47" s="143">
        <v>45468.71</v>
      </c>
      <c r="D47" s="143">
        <v>-127586.82</v>
      </c>
    </row>
    <row r="48" spans="1:5" x14ac:dyDescent="0.2">
      <c r="A48" s="139"/>
      <c r="B48" s="144" t="s">
        <v>629</v>
      </c>
      <c r="C48" s="143">
        <f>C49+C61+C93+C96</f>
        <v>0</v>
      </c>
      <c r="D48" s="143">
        <f>D49+D61+D93+D96</f>
        <v>13052.32</v>
      </c>
    </row>
    <row r="49" spans="1:4" x14ac:dyDescent="0.2">
      <c r="A49" s="141">
        <v>5400</v>
      </c>
      <c r="B49" s="142" t="s">
        <v>426</v>
      </c>
      <c r="C49" s="143">
        <f>C50+C52+C54+C56+C58</f>
        <v>0</v>
      </c>
      <c r="D49" s="143">
        <f>D50+D52+D54+D56+D58</f>
        <v>0</v>
      </c>
    </row>
    <row r="50" spans="1:4" x14ac:dyDescent="0.2">
      <c r="A50" s="139">
        <v>5410</v>
      </c>
      <c r="B50" s="138" t="s">
        <v>630</v>
      </c>
      <c r="C50" s="140">
        <f>C51</f>
        <v>0</v>
      </c>
      <c r="D50" s="140">
        <f>D51</f>
        <v>0</v>
      </c>
    </row>
    <row r="51" spans="1:4" x14ac:dyDescent="0.2">
      <c r="A51" s="139">
        <v>5411</v>
      </c>
      <c r="B51" s="138" t="s">
        <v>428</v>
      </c>
      <c r="C51" s="140">
        <v>0</v>
      </c>
      <c r="D51" s="140">
        <v>0</v>
      </c>
    </row>
    <row r="52" spans="1:4" x14ac:dyDescent="0.2">
      <c r="A52" s="139">
        <v>5420</v>
      </c>
      <c r="B52" s="138" t="s">
        <v>631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632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x14ac:dyDescent="0.2">
      <c r="A56" s="139">
        <v>5440</v>
      </c>
      <c r="B56" s="138" t="s">
        <v>633</v>
      </c>
      <c r="C56" s="140">
        <f>C57</f>
        <v>0</v>
      </c>
      <c r="D56" s="140">
        <f>D57</f>
        <v>0</v>
      </c>
    </row>
    <row r="57" spans="1:4" x14ac:dyDescent="0.2">
      <c r="A57" s="139">
        <v>5441</v>
      </c>
      <c r="B57" s="138" t="s">
        <v>633</v>
      </c>
      <c r="C57" s="140">
        <v>0</v>
      </c>
      <c r="D57" s="140">
        <v>0</v>
      </c>
    </row>
    <row r="58" spans="1:4" x14ac:dyDescent="0.2">
      <c r="A58" s="139">
        <v>5450</v>
      </c>
      <c r="B58" s="138" t="s">
        <v>634</v>
      </c>
      <c r="C58" s="140">
        <f>SUM(C59:C60)</f>
        <v>0</v>
      </c>
      <c r="D58" s="140">
        <f>SUM(D59:D60)</f>
        <v>0</v>
      </c>
    </row>
    <row r="59" spans="1:4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x14ac:dyDescent="0.2">
      <c r="A61" s="141">
        <v>5500</v>
      </c>
      <c r="B61" s="142" t="s">
        <v>440</v>
      </c>
      <c r="C61" s="143">
        <f>C62+C71+C74+C80+C82+C84</f>
        <v>0</v>
      </c>
      <c r="D61" s="143">
        <f>D62+D71+D74+D80+D82+D84</f>
        <v>13052.32</v>
      </c>
    </row>
    <row r="62" spans="1:4" x14ac:dyDescent="0.2">
      <c r="A62" s="33">
        <v>5510</v>
      </c>
      <c r="B62" s="29" t="s">
        <v>441</v>
      </c>
      <c r="C62" s="34">
        <f>SUM(C63:C70)</f>
        <v>0</v>
      </c>
      <c r="D62" s="34">
        <f>SUM(D63:D70)</f>
        <v>13052.32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0</v>
      </c>
      <c r="D67" s="34">
        <v>9521.42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0</v>
      </c>
      <c r="D69" s="34">
        <v>3530.9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0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0</v>
      </c>
      <c r="D92" s="34">
        <v>0</v>
      </c>
    </row>
    <row r="93" spans="1:4" x14ac:dyDescent="0.2">
      <c r="A93" s="141">
        <v>5600</v>
      </c>
      <c r="B93" s="142" t="s">
        <v>79</v>
      </c>
      <c r="C93" s="143">
        <f>C94</f>
        <v>0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0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0</v>
      </c>
      <c r="D95" s="34">
        <v>0</v>
      </c>
    </row>
    <row r="96" spans="1:4" x14ac:dyDescent="0.2">
      <c r="A96" s="141">
        <v>2110</v>
      </c>
      <c r="B96" s="147" t="s">
        <v>642</v>
      </c>
      <c r="C96" s="143">
        <f>SUM(C97:C101)</f>
        <v>0</v>
      </c>
      <c r="D96" s="143">
        <f>SUM(D97:D101)</f>
        <v>0</v>
      </c>
    </row>
    <row r="97" spans="1:4" x14ac:dyDescent="0.2">
      <c r="A97" s="139">
        <v>2111</v>
      </c>
      <c r="B97" s="138" t="s">
        <v>643</v>
      </c>
      <c r="C97" s="140">
        <v>0</v>
      </c>
      <c r="D97" s="140">
        <v>0</v>
      </c>
    </row>
    <row r="98" spans="1:4" x14ac:dyDescent="0.2">
      <c r="A98" s="139">
        <v>2112</v>
      </c>
      <c r="B98" s="138" t="s">
        <v>644</v>
      </c>
      <c r="C98" s="140">
        <v>0</v>
      </c>
      <c r="D98" s="140">
        <v>0</v>
      </c>
    </row>
    <row r="99" spans="1:4" x14ac:dyDescent="0.2">
      <c r="A99" s="139">
        <v>2112</v>
      </c>
      <c r="B99" s="138" t="s">
        <v>645</v>
      </c>
      <c r="C99" s="140">
        <v>0</v>
      </c>
      <c r="D99" s="140">
        <v>0</v>
      </c>
    </row>
    <row r="100" spans="1:4" x14ac:dyDescent="0.2">
      <c r="A100" s="139">
        <v>2115</v>
      </c>
      <c r="B100" s="138" t="s">
        <v>646</v>
      </c>
      <c r="C100" s="140">
        <v>0</v>
      </c>
      <c r="D100" s="140">
        <v>0</v>
      </c>
    </row>
    <row r="101" spans="1:4" x14ac:dyDescent="0.2">
      <c r="A101" s="139">
        <v>2114</v>
      </c>
      <c r="B101" s="138" t="s">
        <v>647</v>
      </c>
      <c r="C101" s="140">
        <v>0</v>
      </c>
      <c r="D101" s="140">
        <v>0</v>
      </c>
    </row>
    <row r="102" spans="1:4" x14ac:dyDescent="0.2">
      <c r="A102" s="139"/>
      <c r="B102" s="144" t="s">
        <v>648</v>
      </c>
      <c r="C102" s="143">
        <f>+C103</f>
        <v>0</v>
      </c>
      <c r="D102" s="143">
        <f>+D103</f>
        <v>0</v>
      </c>
    </row>
    <row r="103" spans="1:4" x14ac:dyDescent="0.2">
      <c r="A103" s="141">
        <v>1120</v>
      </c>
      <c r="B103" s="148" t="s">
        <v>649</v>
      </c>
      <c r="C103" s="143">
        <f>SUM(C104:C112)</f>
        <v>0</v>
      </c>
      <c r="D103" s="143">
        <f>SUM(D104:D112)</f>
        <v>0</v>
      </c>
    </row>
    <row r="104" spans="1:4" x14ac:dyDescent="0.2">
      <c r="A104" s="139">
        <v>1124</v>
      </c>
      <c r="B104" s="149" t="s">
        <v>650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651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652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653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654</v>
      </c>
      <c r="C108" s="140">
        <v>0</v>
      </c>
      <c r="D108" s="140">
        <v>0</v>
      </c>
    </row>
    <row r="109" spans="1:4" x14ac:dyDescent="0.2">
      <c r="A109" s="139">
        <v>1124</v>
      </c>
      <c r="B109" s="149" t="s">
        <v>655</v>
      </c>
      <c r="C109" s="140">
        <v>0</v>
      </c>
      <c r="D109" s="140">
        <v>0</v>
      </c>
    </row>
    <row r="110" spans="1:4" x14ac:dyDescent="0.2">
      <c r="A110" s="139">
        <v>1122</v>
      </c>
      <c r="B110" s="149" t="s">
        <v>656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657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658</v>
      </c>
      <c r="C112" s="140">
        <v>0</v>
      </c>
      <c r="D112" s="140">
        <v>0</v>
      </c>
    </row>
    <row r="113" spans="1:4" x14ac:dyDescent="0.2">
      <c r="A113" s="139"/>
      <c r="B113" s="151" t="s">
        <v>659</v>
      </c>
      <c r="C113" s="143">
        <f>C47+C48-C102</f>
        <v>45468.71</v>
      </c>
      <c r="D113" s="143">
        <f>D47+D48-D102</f>
        <v>-114534.5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58 C48:C60 D48:D49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J. Reynaldo Florido</cp:lastModifiedBy>
  <cp:lastPrinted>2022-04-28T18:11:42Z</cp:lastPrinted>
  <dcterms:created xsi:type="dcterms:W3CDTF">2012-12-11T20:36:24Z</dcterms:created>
  <dcterms:modified xsi:type="dcterms:W3CDTF">2022-04-28T18:11:45Z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