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EB598FF3-F41D-4954-B77E-D48C8C40A1D3}" xr6:coauthVersionLast="47" xr6:coauthVersionMax="47" xr10:uidLastSave="{00000000-0000-0000-0000-000000000000}"/>
  <bookViews>
    <workbookView xWindow="-120" yWindow="-120" windowWidth="29040" windowHeight="164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<sst xmlns="http://schemas.openxmlformats.org/spreadsheetml/2006/main" count="951" uniqueCount="674">
  <si>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</si>
  <si>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</si>
  <si>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</si>
  <si>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</si>
  <si>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</si>
  <si>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</si>
  <si>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</si>
  <si>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</si>
  <si>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</si>
  <si>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</si>
  <si>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</si>
  <si>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</si>
  <si>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</si>
  <si>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</si>
  <si>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</si>
  <si>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</si>
  <si>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</si>
  <si>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</si>
  <si>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</si>
  <si>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</si>
  <si>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</si>
  <si>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</si>
  <si>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</si>
  <si>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</si>
  <si>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</si>
  <si>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</si>
  <si>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</si>
  <si>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</si>
  <si>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</si>
  <si>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</si>
  <si>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</si>
  <si>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</si>
  <si>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</si>
  <si>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</si>
  <si>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</si>
  <si>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</si>
  <si>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</si>
  <si>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</si>
  <si>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</si>
  <si>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</si>
  <si>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</si>
  <si>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</si>
  <si>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</si>
  <si>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</si>
  <si>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</si>
  <si>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</si>
  <si>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</si>
  <si>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</si>
  <si>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</si>
  <si>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</si>
  <si>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</si>
  <si>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</si>
  <si>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</si>
  <si>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</si>
  <si>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</si>
  <si>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</si>
  <si>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</si>
  <si>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</si>
  <si>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</si>
  <si>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</si>
  <si>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</si>
  <si>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</si>
  <si>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</si>
  <si>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</si>
  <si>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</si>
  <si>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</si>
  <si>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</si>
  <si>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</si>
  <si>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</si>
  <si>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</si>
  <si>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</si>
  <si>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</si>
  <si>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</si>
  <si>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</si>
  <si>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</si>
  <si>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</si>
  <si>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</si>
  <si>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</si>
  <si>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</si>
  <si>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</si>
  <si>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</si>
  <si>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</si>
  <si>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</si>
  <si>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</si>
  <si>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</si>
  <si>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</si>
  <si>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</si>
  <si>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</si>
  <si>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</si>
  <si>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</si>
  <si>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</si>
  <si>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</si>
  <si>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</si>
  <si>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</si>
  <si>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</si>
  <si>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</si>
  <si>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</si>
  <si>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</si>
  <si>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</si>
  <si>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</si>
  <si>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</si>
  <si>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</si>
  <si>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</si>
  <si>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</si>
  <si>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</si>
  <si>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</si>
  <si>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</si>
  <si>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</si>
  <si>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</si>
  <si>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</si>
  <si>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</si>
  <si>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</si>
  <si>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</si>
  <si>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</si>
  <si>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</si>
  <si>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</si>
  <si>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</si>
  <si>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</si>
  <si>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</si>
  <si>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</si>
  <si>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</si>
  <si>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</si>
  <si>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</si>
  <si>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</si>
  <si>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</si>
  <si>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</si>
  <si>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</si>
  <si>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</si>
  <si>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</si>
  <si>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</si>
  <si>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</si>
  <si>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</si>
  <si>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</si>
  <si>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</si>
  <si>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</si>
  <si>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</si>
  <si>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</si>
  <si>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</si>
  <si>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</si>
  <si>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</si>
  <si>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</si>
  <si>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</si>
  <si>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</si>
  <si>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</si>
  <si>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</si>
  <si>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</si>
  <si>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</si>
  <si>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</si>
  <si>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</si>
  <si>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</si>
  <si>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</si>
  <si>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</si>
  <si>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</si>
  <si>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</si>
  <si>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</si>
  <si>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</si>
  <si>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</si>
  <si>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</si>
  <si>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</si>
  <si>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</si>
  <si>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</si>
  <si>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</si>
  <si>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</si>
  <si>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</si>
  <si>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</si>
  <si>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</si>
  <si>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</si>
  <si>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</si>
  <si>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</si>
  <si>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</si>
  <si>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</si>
  <si>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</si>
  <si>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</si>
  <si>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</si>
  <si>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</si>
  <si>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</si>
  <si>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</si>
  <si>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</si>
  <si>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</si>
  <si>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</si>
  <si>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</si>
  <si>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</si>
  <si>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</si>
  <si>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</si>
  <si>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</si>
  <si>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</si>
  <si>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</si>
  <si>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</si>
  <si>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</si>
  <si>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</si>
  <si>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</si>
  <si>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</si>
  <si>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</si>
  <si>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</si>
  <si>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</si>
  <si>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</si>
  <si>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</si>
  <si>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</si>
  <si>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</si>
  <si>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</si>
  <si>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</si>
  <si>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</si>
  <si>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</si>
  <si>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</si>
  <si>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</si>
  <si>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</si>
  <si>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</si>
  <si>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</si>
  <si>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</si>
  <si>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</si>
  <si>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</si>
  <si>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</si>
  <si>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</si>
  <si>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</si>
  <si>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</si>
  <si>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</si>
  <si>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</si>
  <si>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</si>
  <si>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</si>
  <si>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</si>
  <si>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</si>
  <si>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</si>
  <si>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</si>
  <si>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</si>
  <si>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</si>
  <si>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</si>
  <si>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</si>
  <si>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</si>
  <si>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</si>
  <si>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</si>
  <si>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</si>
  <si>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</si>
  <si>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</si>
  <si>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</si>
  <si>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</si>
  <si>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</si>
  <si>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</si>
  <si>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</si>
  <si>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</si>
  <si>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</si>
  <si>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</si>
  <si>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</si>
  <si>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</si>
  <si>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</si>
  <si>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</si>
  <si>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</si>
  <si>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</si>
  <si>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</si>
  <si>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</si>
  <si>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</si>
  <si>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</si>
  <si>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</si>
  <si>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</si>
  <si>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</si>
  <si>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</si>
  <si>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</si>
  <si>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</si>
  <si>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</si>
  <si>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</si>
  <si>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</si>
  <si>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</si>
  <si>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</si>
  <si>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</si>
  <si>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</si>
  <si>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</si>
  <si>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</si>
  <si>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</si>
  <si>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</si>
  <si>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</si>
  <si>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</si>
  <si>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</si>
  <si>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</si>
  <si>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</si>
  <si>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</si>
  <si>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</si>
  <si>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</si>
  <si>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</si>
  <si>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</si>
  <si>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</si>
  <si>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</si>
  <si>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</si>
  <si>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</si>
  <si>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</si>
  <si>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</si>
  <si>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</si>
  <si>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</si>
  <si>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</si>
  <si>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</si>
  <si>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</si>
  <si>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</si>
  <si>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</si>
  <si>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</si>
  <si>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</si>
  <si>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</si>
  <si>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</si>
  <si>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</si>
  <si>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</si>
  <si>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</si>
  <si>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</si>
  <si>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</si>
  <si>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</si>
  <si>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</si>
  <si>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</si>
  <si>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</si>
  <si>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</si>
  <si>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</si>
  <si>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</si>
  <si>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</si>
  <si>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</si>
  <si>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</si>
  <si>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</si>
  <si>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</si>
  <si>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</si>
  <si>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</si>
  <si>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</si>
  <si>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</si>
  <si>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</si>
  <si>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</si>
  <si>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</si>
  <si>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</si>
  <si>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</si>
  <si>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</si>
  <si>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</si>
  <si>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</si>
  <si>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</si>
  <si>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</si>
  <si>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</si>
  <si>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</si>
  <si>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</si>
  <si>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</si>
  <si>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</si>
  <si>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</si>
  <si>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</si>
  <si>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</si>
  <si>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</si>
  <si>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</si>
  <si>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</si>
  <si>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</si>
  <si>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</si>
  <si>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</si>
  <si>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</si>
  <si>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</si>
  <si>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</si>
  <si>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</si>
  <si>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</si>
  <si>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</si>
  <si>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</si>
  <si>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</si>
  <si>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</si>
  <si>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</si>
  <si>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</si>
  <si>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</si>
  <si>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</si>
  <si>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</si>
  <si>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</si>
  <si>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</si>
  <si>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</si>
  <si>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</si>
  <si>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</si>
  <si>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</si>
  <si>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</si>
  <si>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</si>
  <si>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</si>
  <si>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</si>
  <si>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</si>
  <si>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</si>
  <si>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</si>
  <si>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</si>
  <si>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</si>
  <si>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</si>
  <si>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</si>
  <si>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</si>
  <si>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</si>
  <si>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</si>
  <si>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</si>
  <si>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</si>
  <si>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</si>
  <si>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</si>
  <si>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</si>
  <si>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</si>
  <si>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</si>
  <si>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</si>
  <si>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</si>
  <si>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</si>
  <si>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</si>
  <si>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</si>
  <si>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</si>
  <si>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</si>
  <si>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</si>
  <si>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</si>
  <si>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</si>
  <si>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</si>
  <si>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</si>
  <si>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</si>
  <si>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</si>
  <si>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</si>
  <si>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</si>
  <si>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</si>
  <si>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</si>
  <si>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</si>
  <si>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</si>
  <si>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</si>
  <si>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</si>
  <si>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</si>
  <si>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</si>
  <si>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</si>
  <si>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</si>
  <si>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</si>
  <si>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</si>
  <si>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</si>
  <si>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</si>
  <si>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</si>
  <si>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</si>
  <si>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</si>
  <si>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</si>
  <si>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</si>
  <si>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</si>
  <si>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</si>
  <si>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</si>
  <si>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</si>
  <si>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</si>
  <si>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</si>
  <si>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</si>
  <si>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</si>
  <si>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</si>
  <si>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</si>
  <si>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</si>
  <si>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</si>
  <si>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</si>
  <si>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</si>
  <si>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</si>
  <si>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</si>
  <si>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</si>
  <si>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</si>
  <si>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</si>
  <si>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</si>
  <si>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</si>
  <si>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</si>
  <si>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</si>
  <si>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</si>
  <si>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</si>
  <si>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</si>
  <si>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</si>
  <si>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</si>
  <si>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</si>
  <si>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</si>
  <si>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</si>
  <si>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</si>
  <si>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</si>
  <si>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</si>
  <si>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</si>
  <si>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</si>
  <si>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</si>
  <si>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</si>
  <si>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</si>
  <si>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</si>
  <si>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</si>
  <si>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</si>
  <si>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</si>
  <si>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</si>
  <si>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</si>
  <si>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</si>
  <si>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</si>
  <si>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</si>
  <si>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</si>
  <si>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</si>
  <si>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</si>
  <si>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</si>
  <si>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</si>
  <si>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</si>
  <si>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</si>
  <si>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</si>
  <si>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</si>
  <si>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</si>
  <si>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</si>
  <si>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</si>
  <si>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</si>
  <si>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</si>
  <si>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</si>
  <si>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</si>
  <si>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</si>
  <si>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</si>
  <si>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</si>
  <si>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</si>
  <si>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</si>
  <si>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</si>
  <si>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</si>
  <si>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</si>
  <si>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</si>
  <si>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</si>
  <si>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</si>
  <si>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</si>
  <si>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</si>
  <si>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</si>
  <si>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</si>
  <si>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</si>
  <si>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</si>
  <si>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</si>
  <si>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</si>
  <si>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</si>
  <si>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</si>
  <si>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</si>
  <si>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</si>
  <si>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</si>
  <si>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</si>
  <si>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</si>
  <si>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</si>
  <si>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</si>
  <si>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</si>
  <si>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</si>
  <si>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</si>
  <si>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</si>
  <si>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</si>
  <si>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</si>
  <si>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</si>
  <si>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</si>
  <si>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</si>
  <si>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</si>
  <si>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</si>
  <si>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</si>
  <si>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</si>
  <si>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</si>
  <si>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</si>
  <si>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</si>
  <si>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</si>
  <si>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</si>
  <si>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</si>
  <si>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</si>
  <si>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</si>
  <si>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</si>
  <si>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</si>
  <si>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</si>
  <si>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</si>
  <si>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</si>
  <si>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</si>
  <si>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</si>
  <si>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</si>
  <si>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</si>
  <si>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</si>
  <si>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</si>
  <si>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</si>
  <si>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</si>
  <si>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</si>
  <si>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</si>
  <si>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</si>
  <si>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</si>
  <si>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</si>
  <si>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</si>
  <si>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</si>
  <si>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</si>
  <si>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</si>
  <si>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</si>
  <si>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</si>
  <si>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</si>
  <si>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</si>
  <si>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</si>
  <si>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</si>
  <si>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</si>
  <si>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</si>
  <si>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</si>
  <si>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</si>
  <si>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</si>
  <si>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</si>
  <si>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</si>
  <si>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</si>
  <si>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</si>
  <si>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</si>
  <si>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</si>
  <si>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</si>
  <si>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</si>
  <si>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</si>
  <si>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</si>
  <si>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</si>
  <si>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</si>
  <si>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</si>
  <si>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</si>
  <si>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</si>
  <si>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</si>
  <si>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</si>
  <si>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</si>
  <si>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</si>
  <si>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</si>
  <si>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</si>
  <si>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</si>
  <si>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</si>
  <si>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</si>
  <si>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</si>
  <si>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</si>
  <si>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</si>
  <si>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</si>
  <si>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</si>
  <si>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</si>
  <si>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</si>
  <si>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</si>
  <si>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</si>
  <si>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</si>
  <si>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</si>
  <si>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</si>
  <si>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</si>
  <si>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</si>
  <si>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</si>
  <si>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</si>
  <si>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</si>
  <si>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</si>
  <si>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</si>
  <si>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</si>
  <si>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</si>
  <si>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</si>
  <si>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</si>
  <si>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</si>
  <si>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</si>
  <si>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</si>
  <si>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</si>
  <si>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</si>
  <si>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</si>
  <si>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</si>
  <si>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</si>
  <si>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</si>
  <si>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</si>
  <si>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</si>
  <si>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</si>
  <si>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</si>
  <si>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</si>
  <si>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</si>
  <si>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</si>
  <si>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</si>
  <si>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</si>
  <si>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</si>
  <si>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</si>
  <si>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</si>
  <si>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</si>
  <si>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</si>
  <si>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</si>
  <si>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</si>
  <si>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</si>
  <si>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</si>
  <si>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</si>
  <si>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</si>
  <si>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</si>
  <si>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</si>
  <si>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</si>
  <si>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</si>
  <si>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</si>
  <si>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</si>
  <si>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</si>
  <si>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</si>
  <si>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</si>
  <si>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</si>
  <si>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</si>
  <si>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</si>
  <si>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</si>
  <si>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</si>
  <si>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</si>
  <si>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</si>
  <si>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</si>
  <si>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</si>
  <si>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</si>
  <si>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</si>
  <si>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</si>
  <si>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</si>
  <si>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</si>
  <si>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</si>
  <si>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</si>
  <si>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</si>
  <si>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</si>
  <si>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</si>
  <si>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</si>
  <si>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</si>
  <si>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</si>
  <si>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</si>
  <si>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</si>
  <si>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</si>
  <si>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Planeación de San Francisco del Rincón, Guanajuato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</si>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</sst>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2038673.03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2038673.03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2038673.03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28973.03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2009700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-2038673.03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opLeftCell="A8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3104550</v>
      </c>
      <c r="E40" s="34">
        <v>0</v>
      </c>
      <c r="F40" s="34">
        <f t="shared" si="0"/>
        <v>3104550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2038673.03</v>
      </c>
      <c r="E41" s="34">
        <v>-4017124.98</v>
      </c>
      <c r="F41" s="34">
        <f t="shared" si="0"/>
        <v>-1978451.95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912574.98</v>
      </c>
      <c r="E42" s="34">
        <v>0</v>
      </c>
      <c r="F42" s="34">
        <f t="shared" si="0"/>
        <v>912574.98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2038673.03</v>
      </c>
      <c r="E43" s="34">
        <v>-2038673.03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-2038673.03</v>
      </c>
      <c r="F44" s="34">
        <f t="shared" si="0"/>
        <v>-2038673.03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-3104550</v>
      </c>
      <c r="F45" s="34">
        <f t="shared" si="0"/>
        <v>-3104550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4097124.98</v>
      </c>
      <c r="E46" s="34">
        <v>-2828433.13</v>
      </c>
      <c r="F46" s="34">
        <f t="shared" si="0"/>
        <v>1268691.8500000001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80000</v>
      </c>
      <c r="E47" s="34">
        <v>-992574.98</v>
      </c>
      <c r="F47" s="34">
        <f t="shared" si="0"/>
        <v>-912574.98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2763925.64</v>
      </c>
      <c r="E48" s="34">
        <v>-1868047.12</v>
      </c>
      <c r="F48" s="34">
        <f t="shared" si="0"/>
        <v>895878.52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1868047.12</v>
      </c>
      <c r="E49" s="34">
        <v>-1868047.12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1870764.12</v>
      </c>
      <c r="E50" s="34">
        <v>-1870764.12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1870764.12</v>
      </c>
      <c r="E51" s="34">
        <v>-18209.509999999998</v>
      </c>
      <c r="F51" s="34">
        <f t="shared" si="0"/>
        <v>1852554.61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1595.11</v>
      </c>
      <c r="D20" s="24">
        <v>1595.11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5621.18</v>
      </c>
      <c r="D23" s="24">
        <v>5621.18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1026580.79</v>
      </c>
      <c r="D62" s="24">
        <f t="shared" ref="D62:E62" si="0">SUM(D63:D70)</f>
        <v>0</v>
      </c>
      <c r="E62" s="24">
        <f t="shared" si="0"/>
        <v>-666014.6100000001</v>
      </c>
    </row>
    <row r="63" spans="1:9" x14ac:dyDescent="0.2">
      <c r="A63" s="22">
        <v>1241</v>
      </c>
      <c r="B63" s="20" t="s">
        <v>239</v>
      </c>
      <c r="C63" s="24">
        <v>491671.39</v>
      </c>
      <c r="D63" s="24">
        <v>0</v>
      </c>
      <c r="E63" s="24">
        <v>-182982.36</v>
      </c>
    </row>
    <row r="64" spans="1:9" x14ac:dyDescent="0.2">
      <c r="A64" s="22">
        <v>1242</v>
      </c>
      <c r="B64" s="20" t="s">
        <v>240</v>
      </c>
      <c r="C64" s="24">
        <v>16179</v>
      </c>
      <c r="D64" s="24">
        <v>0</v>
      </c>
      <c r="E64" s="24">
        <v>-12790.66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313700</v>
      </c>
      <c r="D66" s="24">
        <v>0</v>
      </c>
      <c r="E66" s="24">
        <v>-313700</v>
      </c>
    </row>
    <row r="67" spans="1:9" x14ac:dyDescent="0.2">
      <c r="A67" s="22">
        <v>1245</v>
      </c>
      <c r="B67" s="20" t="s">
        <v>243</v>
      </c>
      <c r="C67" s="24">
        <v>1090.4000000000001</v>
      </c>
      <c r="D67" s="24">
        <v>0</v>
      </c>
      <c r="E67" s="24">
        <v>-245.34</v>
      </c>
    </row>
    <row r="68" spans="1:9" x14ac:dyDescent="0.2">
      <c r="A68" s="22">
        <v>1246</v>
      </c>
      <c r="B68" s="20" t="s">
        <v>244</v>
      </c>
      <c r="C68" s="24">
        <v>203940</v>
      </c>
      <c r="D68" s="24">
        <v>0</v>
      </c>
      <c r="E68" s="24">
        <v>-156296.25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76413.42</v>
      </c>
      <c r="D74" s="24">
        <f>SUM(D75:D79)</f>
        <v>0</v>
      </c>
      <c r="E74" s="24">
        <f>SUM(E75:E79)</f>
        <v>40992.71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76413.42</v>
      </c>
      <c r="D78" s="24">
        <v>0</v>
      </c>
      <c r="E78" s="24">
        <v>40992.71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2966442.33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2966442.33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109450.42</v>
      </c>
      <c r="D110" s="24">
        <f>SUM(D111:D119)</f>
        <v>109450.42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44620.91</v>
      </c>
      <c r="D111" s="24">
        <f>C111</f>
        <v>44620.91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62281.71</v>
      </c>
      <c r="D117" s="24">
        <f t="shared" si="1"/>
        <v>62281.71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2547.8000000000002</v>
      </c>
      <c r="D119" s="24">
        <f t="shared" si="1"/>
        <v>2547.8000000000002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28973.03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28973.03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28973.03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2009700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2009700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2009700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1585372.24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1585372.24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1393173.5</v>
      </c>
      <c r="D100" s="57">
        <f t="shared" ref="D100:D163" si="0">C100/$C$98</f>
        <v>0.87876743697745086</v>
      </c>
      <c r="E100" s="56"/>
    </row>
    <row r="101" spans="1:5" x14ac:dyDescent="0.2">
      <c r="A101" s="54">
        <v>5111</v>
      </c>
      <c r="B101" s="51" t="s">
        <v>363</v>
      </c>
      <c r="C101" s="55">
        <v>1108008.95</v>
      </c>
      <c r="D101" s="57">
        <f t="shared" si="0"/>
        <v>0.69889513771226364</v>
      </c>
      <c r="E101" s="56"/>
    </row>
    <row r="102" spans="1:5" x14ac:dyDescent="0.2">
      <c r="A102" s="54">
        <v>5112</v>
      </c>
      <c r="B102" s="51" t="s">
        <v>364</v>
      </c>
      <c r="C102" s="55">
        <v>54000</v>
      </c>
      <c r="D102" s="57">
        <f t="shared" si="0"/>
        <v>3.4061401251733792E-2</v>
      </c>
      <c r="E102" s="56"/>
    </row>
    <row r="103" spans="1:5" x14ac:dyDescent="0.2">
      <c r="A103" s="54">
        <v>5113</v>
      </c>
      <c r="B103" s="51" t="s">
        <v>365</v>
      </c>
      <c r="C103" s="55">
        <v>12163.43</v>
      </c>
      <c r="D103" s="57">
        <f t="shared" si="0"/>
        <v>7.6722864782847464E-3</v>
      </c>
      <c r="E103" s="56"/>
    </row>
    <row r="104" spans="1:5" x14ac:dyDescent="0.2">
      <c r="A104" s="54">
        <v>5114</v>
      </c>
      <c r="B104" s="51" t="s">
        <v>366</v>
      </c>
      <c r="C104" s="55">
        <v>100337.24</v>
      </c>
      <c r="D104" s="57">
        <f t="shared" si="0"/>
        <v>6.3289388743176175E-2</v>
      </c>
      <c r="E104" s="56"/>
    </row>
    <row r="105" spans="1:5" x14ac:dyDescent="0.2">
      <c r="A105" s="54">
        <v>5115</v>
      </c>
      <c r="B105" s="51" t="s">
        <v>367</v>
      </c>
      <c r="C105" s="55">
        <v>118663.88</v>
      </c>
      <c r="D105" s="57">
        <f t="shared" si="0"/>
        <v>7.4849222791992381E-2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69922.239999999991</v>
      </c>
      <c r="D107" s="57">
        <f t="shared" si="0"/>
        <v>4.4104619871482037E-2</v>
      </c>
      <c r="E107" s="56"/>
    </row>
    <row r="108" spans="1:5" x14ac:dyDescent="0.2">
      <c r="A108" s="54">
        <v>5121</v>
      </c>
      <c r="B108" s="51" t="s">
        <v>370</v>
      </c>
      <c r="C108" s="55">
        <v>45865.5</v>
      </c>
      <c r="D108" s="57">
        <f t="shared" si="0"/>
        <v>2.8930429613174002E-2</v>
      </c>
      <c r="E108" s="56"/>
    </row>
    <row r="109" spans="1:5" x14ac:dyDescent="0.2">
      <c r="A109" s="54">
        <v>5122</v>
      </c>
      <c r="B109" s="51" t="s">
        <v>371</v>
      </c>
      <c r="C109" s="55">
        <v>8478.92</v>
      </c>
      <c r="D109" s="57">
        <f t="shared" si="0"/>
        <v>5.3482203018768637E-3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15577.82</v>
      </c>
      <c r="D113" s="57">
        <f t="shared" si="0"/>
        <v>9.8259699564311777E-3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122276.5</v>
      </c>
      <c r="D117" s="57">
        <f t="shared" si="0"/>
        <v>7.7127943151067163E-2</v>
      </c>
      <c r="E117" s="56"/>
    </row>
    <row r="118" spans="1:5" x14ac:dyDescent="0.2">
      <c r="A118" s="54">
        <v>5131</v>
      </c>
      <c r="B118" s="51" t="s">
        <v>380</v>
      </c>
      <c r="C118" s="55">
        <v>10508.92</v>
      </c>
      <c r="D118" s="57">
        <f t="shared" si="0"/>
        <v>6.628676682266116E-3</v>
      </c>
      <c r="E118" s="56"/>
    </row>
    <row r="119" spans="1:5" x14ac:dyDescent="0.2">
      <c r="A119" s="54">
        <v>5132</v>
      </c>
      <c r="B119" s="51" t="s">
        <v>381</v>
      </c>
      <c r="C119" s="55">
        <v>1658.8</v>
      </c>
      <c r="D119" s="57">
        <f t="shared" si="0"/>
        <v>1.0463157851180742E-3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2641.22</v>
      </c>
      <c r="D121" s="57">
        <f t="shared" si="0"/>
        <v>1.6659935965574872E-3</v>
      </c>
      <c r="E121" s="56"/>
    </row>
    <row r="122" spans="1:5" x14ac:dyDescent="0.2">
      <c r="A122" s="54">
        <v>5135</v>
      </c>
      <c r="B122" s="51" t="s">
        <v>384</v>
      </c>
      <c r="C122" s="55">
        <v>3715.99</v>
      </c>
      <c r="D122" s="57">
        <f t="shared" si="0"/>
        <v>2.3439227118042636E-3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2412.4</v>
      </c>
      <c r="D124" s="57">
        <f t="shared" si="0"/>
        <v>1.5216615625867147E-3</v>
      </c>
      <c r="E124" s="56"/>
    </row>
    <row r="125" spans="1:5" x14ac:dyDescent="0.2">
      <c r="A125" s="54">
        <v>5138</v>
      </c>
      <c r="B125" s="51" t="s">
        <v>387</v>
      </c>
      <c r="C125" s="55">
        <v>37667.17</v>
      </c>
      <c r="D125" s="57">
        <f t="shared" si="0"/>
        <v>2.3759196136801285E-2</v>
      </c>
      <c r="E125" s="56"/>
    </row>
    <row r="126" spans="1:5" x14ac:dyDescent="0.2">
      <c r="A126" s="54">
        <v>5139</v>
      </c>
      <c r="B126" s="51" t="s">
        <v>388</v>
      </c>
      <c r="C126" s="55">
        <v>63672</v>
      </c>
      <c r="D126" s="57">
        <f t="shared" si="0"/>
        <v>4.016217667593322E-2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453300.79</v>
      </c>
    </row>
    <row r="15" spans="1:5" x14ac:dyDescent="0.2">
      <c r="A15" s="33">
        <v>3220</v>
      </c>
      <c r="B15" s="29" t="s">
        <v>473</v>
      </c>
      <c r="C15" s="34">
        <v>4030466.34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topLeftCell="A35"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1223572.04</v>
      </c>
      <c r="D10" s="34">
        <v>986120.16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1223572.04</v>
      </c>
      <c r="D15" s="135">
        <f>SUM(D8:D14)</f>
        <v>986120.16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267182.37</v>
      </c>
      <c r="D28" s="135">
        <f>SUM(D29:D36)</f>
        <v>267182.37</v>
      </c>
      <c r="E28" s="130"/>
    </row>
    <row r="29" spans="1:5" x14ac:dyDescent="0.2">
      <c r="A29" s="33">
        <v>1241</v>
      </c>
      <c r="B29" s="29" t="s">
        <v>239</v>
      </c>
      <c r="C29" s="34">
        <v>267182.37</v>
      </c>
      <c r="D29" s="132">
        <v>267182.37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267182.37</v>
      </c>
      <c r="D43" s="135">
        <f>D20+D28+D37</f>
        <v>267182.37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453300.79</v>
      </c>
      <c r="D47" s="135">
        <v>91305.52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453300.79</v>
      </c>
      <c r="D126" s="135">
        <f>D47+D48+D104-D110-D113</f>
        <v>91305.52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2019-02-13T21:19:08Z</cp:lastPrinted>
  <dcterms:created xsi:type="dcterms:W3CDTF">2012-12-11T20:36:24Z</dcterms:created>
  <dcterms:modified xsi:type="dcterms:W3CDTF">2022-10-23T22:55:48Z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