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MUVI\Cuarto Trimestre de Imuvi\"/>
    </mc:Choice>
  </mc:AlternateContent>
  <xr:revisionPtr revIDLastSave="0" documentId="13_ncr:1_{90830041-1D6C-43FA-9AF5-0B991BFDBD7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SF" sheetId="4" r:id="rId1"/>
  </sheets>
  <definedNames>
    <definedName name="_xlnm._FilterDatabase" localSheetId="0" hidden="1">ESF!$A$2:$G$39</definedName>
    <definedName name="_xlnm.Print_Area" localSheetId="0">ESF!$A$1:$G$59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G26" i="4" s="1"/>
  <c r="F14" i="4"/>
  <c r="F46" i="4" l="1"/>
  <c r="G46" i="4"/>
  <c r="G48" i="4" s="1"/>
  <c r="F26" i="4"/>
  <c r="B28" i="4"/>
  <c r="C28" i="4"/>
  <c r="F48" i="4" l="1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<sst xmlns="http://schemas.openxmlformats.org/spreadsheetml/2006/main" count="60" uniqueCount="60">
  <si>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</si>
  <si>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</si>
  <si>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</si>
  <si>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</si>
  <si>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</si>
  <si>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</si>
  <si>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</si>
  <si>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</si>
  <si>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</si>
  <si>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</si>
  <si>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</si>
  <si>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</si>
  <si>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</si>
  <si>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</si>
  <si>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</si>
  <si>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</si>
  <si>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</si>
  <si>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</si>
  <si>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</si>
  <si>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</si>
  <si>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</si>
  <si>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</si>
  <si>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</si>
  <si>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</si>
  <si>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</si>
  <si>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</si>
  <si>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</si>
  <si>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</si>
  <si>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</si>
  <si>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</si>
  <si>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</si>
  <si>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</si>
  <si>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</si>
  <si>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</si>
  <si>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</si>
  <si>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</si>
  <si>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</si>
  <si>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</si>
  <si>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</si>
  <si>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</si>
  <si>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</si>
  <si>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</si>
  <si>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</si>
  <si>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</si>
  <si>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</si>
  <si>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</si>
  <si>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</si>
  <si>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</si>
  <si>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</si>
  <si>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</si>
  <si>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</si>
  <si>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</si>
  <si>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</si>
  <si>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</si>
  <si>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</si>
  <si>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</si>
  <si>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</si>
  <si>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</si>
  <si>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INSTITUTO MUNICIPAL DE VIVIENDA DE SAN FRANCISCO DEL RINCÓN.
Estado de Situación Financiera
AL 31 DE DICIEMBRE DEL 2019</t>
  </si>
  <si>
    <t>“Bajo protesta de decir verdad declaramos que los Estados Financieros y sus notas,son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</si>
</sst>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54</xdr:row>
      <xdr:rowOff>76200</xdr:rowOff>
    </xdr:from>
    <xdr:to>
      <xdr:col>6</xdr:col>
      <xdr:colOff>895350</xdr:colOff>
      <xdr:row>62</xdr:row>
      <xdr:rowOff>114300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6443E71F-9CA5-4F40-A35C-7C7C5203491F}"/>
            </a:ext>
          </a:extLst>
        </xdr:cNvPr>
        <xdr:cNvGrpSpPr/>
      </xdr:nvGrpSpPr>
      <xdr:grpSpPr>
        <a:xfrm>
          <a:off x="219075" y="8448675"/>
          <a:ext cx="11515725" cy="1181100"/>
          <a:chOff x="676276" y="190500"/>
          <a:chExt cx="5727615" cy="402033"/>
        </a:xfrm>
      </xdr:grpSpPr>
      <xdr:sp macro="" textlink="">
        <xdr:nvSpPr>
          <xdr:cNvPr id="3" name="2 CuadroTexto">
            <a:extLst>
              <a:ext uri="{FF2B5EF4-FFF2-40B4-BE49-F238E27FC236}">
                <a16:creationId xmlns:a16="http://schemas.microsoft.com/office/drawing/2014/main" id="{37845387-6E2E-4034-B68E-7212429B422B}"/>
              </a:ext>
            </a:extLst>
          </xdr:cNvPr>
          <xdr:cNvSpPr txBox="1"/>
        </xdr:nvSpPr>
        <xdr:spPr>
          <a:xfrm>
            <a:off x="676276" y="195049"/>
            <a:ext cx="2761370" cy="32650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1050">
                <a:latin typeface="Arial" pitchFamily="34" charset="0"/>
                <a:cs typeface="Arial" pitchFamily="34" charset="0"/>
              </a:rPr>
              <a:t>C.P.</a:t>
            </a:r>
            <a:r>
              <a:rPr lang="es-MX" sz="1050" baseline="0">
                <a:latin typeface="Arial" pitchFamily="34" charset="0"/>
                <a:cs typeface="Arial" pitchFamily="34" charset="0"/>
              </a:rPr>
              <a:t> CARLOS SIERRA LOPEZ</a:t>
            </a:r>
          </a:p>
          <a:p>
            <a:pPr algn="ctr"/>
            <a:r>
              <a:rPr lang="es-MX" sz="1050" baseline="0">
                <a:latin typeface="Arial" pitchFamily="34" charset="0"/>
                <a:cs typeface="Arial" pitchFamily="34" charset="0"/>
              </a:rPr>
              <a:t>TESORERO CONSEJO DIRECTIVO IMUVI</a:t>
            </a:r>
            <a:endParaRPr lang="es-MX" sz="105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AE7B1B44-6D66-499E-AD72-131237C97865}"/>
              </a:ext>
            </a:extLst>
          </xdr:cNvPr>
          <xdr:cNvSpPr txBox="1"/>
        </xdr:nvSpPr>
        <xdr:spPr>
          <a:xfrm>
            <a:off x="4026830" y="190500"/>
            <a:ext cx="2377061" cy="4020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1050">
                <a:latin typeface="Arial" pitchFamily="34" charset="0"/>
                <a:cs typeface="Arial" pitchFamily="34" charset="0"/>
              </a:rPr>
              <a:t>LIC. AMANDA APOLINAR MUGUEL</a:t>
            </a:r>
          </a:p>
          <a:p>
            <a:pPr algn="ctr"/>
            <a:r>
              <a:rPr lang="es-MX" sz="1050">
                <a:latin typeface="Arial" pitchFamily="34" charset="0"/>
                <a:cs typeface="Arial" pitchFamily="34" charset="0"/>
              </a:rPr>
              <a:t>DIRECTOR</a:t>
            </a:r>
            <a:r>
              <a:rPr lang="es-MX" sz="1050" baseline="0">
                <a:latin typeface="Arial" pitchFamily="34" charset="0"/>
                <a:cs typeface="Arial" pitchFamily="34" charset="0"/>
              </a:rPr>
              <a:t> IMUVI</a:t>
            </a:r>
            <a:endParaRPr lang="es-MX" sz="105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0"/>
  <sheetViews>
    <sheetView showGridLines="0" tabSelected="1" zoomScaleNormal="100" zoomScaleSheetLayoutView="100" workbookViewId="0">
      <selection activeCell="C68" sqref="C68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75946.42</v>
      </c>
      <c r="C5" s="12">
        <v>46987.42</v>
      </c>
      <c r="D5" s="17"/>
      <c r="E5" s="11" t="s">
        <v>41</v>
      </c>
      <c r="F5" s="12">
        <v>68961.78</v>
      </c>
      <c r="G5" s="5">
        <v>83516.11</v>
      </c>
    </row>
    <row r="6" spans="1:7" x14ac:dyDescent="0.2">
      <c r="A6" s="30" t="s">
        <v>28</v>
      </c>
      <c r="B6" s="12">
        <v>57134.37</v>
      </c>
      <c r="C6" s="12">
        <v>54867.03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133080.79</v>
      </c>
      <c r="C13" s="10">
        <f>SUM(C5:C11)</f>
        <v>101854.45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68961.78</v>
      </c>
      <c r="G14" s="5">
        <f>SUM(G5:G12)</f>
        <v>83516.11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2673639.6</v>
      </c>
      <c r="C18" s="12">
        <v>2673639.6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68538.44</v>
      </c>
      <c r="C19" s="12">
        <v>68538.44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29549</v>
      </c>
      <c r="C20" s="12">
        <v>29549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-65878.679999999993</v>
      </c>
      <c r="C21" s="12">
        <v>-53861.65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2705848.36</v>
      </c>
      <c r="C26" s="10">
        <f>SUM(C16:C24)</f>
        <v>2717865.39</v>
      </c>
      <c r="D26" s="17"/>
      <c r="E26" s="39" t="s">
        <v>57</v>
      </c>
      <c r="F26" s="10">
        <f>SUM(F24+F14)</f>
        <v>68961.78</v>
      </c>
      <c r="G26" s="6">
        <f>SUM(G14+G24)</f>
        <v>83516.11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2838929.15</v>
      </c>
      <c r="C28" s="10">
        <f>C13+C26</f>
        <v>2819719.8400000003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2811417.58</v>
      </c>
      <c r="G30" s="6">
        <f>SUM(G31:G33)</f>
        <v>2811417.58</v>
      </c>
    </row>
    <row r="31" spans="1:7" x14ac:dyDescent="0.2">
      <c r="A31" s="31"/>
      <c r="B31" s="15"/>
      <c r="C31" s="15"/>
      <c r="D31" s="17"/>
      <c r="E31" s="11" t="s">
        <v>2</v>
      </c>
      <c r="F31" s="12">
        <v>2811417.58</v>
      </c>
      <c r="G31" s="5">
        <v>2811417.58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-41450.210000000006</v>
      </c>
      <c r="G35" s="6">
        <f>SUM(G36:G40)</f>
        <v>-75213.850000000006</v>
      </c>
    </row>
    <row r="36" spans="1:7" x14ac:dyDescent="0.2">
      <c r="A36" s="31"/>
      <c r="B36" s="15"/>
      <c r="C36" s="15"/>
      <c r="D36" s="17"/>
      <c r="E36" s="11" t="s">
        <v>52</v>
      </c>
      <c r="F36" s="12">
        <v>37498.14</v>
      </c>
      <c r="G36" s="5">
        <v>-230147.07</v>
      </c>
    </row>
    <row r="37" spans="1:7" x14ac:dyDescent="0.2">
      <c r="A37" s="31"/>
      <c r="B37" s="15"/>
      <c r="C37" s="15"/>
      <c r="D37" s="17"/>
      <c r="E37" s="11" t="s">
        <v>19</v>
      </c>
      <c r="F37" s="12">
        <v>-78948.350000000006</v>
      </c>
      <c r="G37" s="5">
        <v>154933.22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2769967.37</v>
      </c>
      <c r="G46" s="5">
        <f>SUM(G42+G35+G30)</f>
        <v>2736203.73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2838929.15</v>
      </c>
      <c r="G48" s="20">
        <f>G46+G26</f>
        <v>2819719.84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22.5" x14ac:dyDescent="0.2">
      <c r="A50" s="1" t="s">
        <v>59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Peryta</cp:lastModifiedBy>
  <cp:lastPrinted>2020-01-24T01:11:18Z</cp:lastPrinted>
  <dcterms:created xsi:type="dcterms:W3CDTF">2012-12-11T20:26:08Z</dcterms:created>
  <dcterms:modified xsi:type="dcterms:W3CDTF">2020-01-24T01:11:36Z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